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lgadigital.sharepoint.com/sites/Pensions/Scheme Advisory Board FPS/Documents/Risk Register/"/>
    </mc:Choice>
  </mc:AlternateContent>
  <xr:revisionPtr revIDLastSave="4" documentId="8_{6BF06681-978A-4470-803D-6440073EACB8}" xr6:coauthVersionLast="47" xr6:coauthVersionMax="47" xr10:uidLastSave="{109A796C-F1BC-4C6C-A80B-58579587FA50}"/>
  <bookViews>
    <workbookView xWindow="-120" yWindow="-120" windowWidth="29040" windowHeight="15720" activeTab="1" xr2:uid="{00000000-000D-0000-FFFF-FFFF00000000}"/>
  </bookViews>
  <sheets>
    <sheet name="Scoring matrix" sheetId="4" r:id="rId1"/>
    <sheet name="Risk and mitigation register" sheetId="6" r:id="rId2"/>
    <sheet name="Risk heat map " sheetId="2" r:id="rId3"/>
  </sheets>
  <definedNames>
    <definedName name="Decrease">'Risk heat map '!$A$15</definedName>
    <definedName name="Increase">'Risk heat map '!$A$16</definedName>
    <definedName name="NoChange">'Risk heat map '!$A$14</definedName>
    <definedName name="_xlnm.Print_Area" localSheetId="0">'Scoring matrix'!$A$1:$O$22</definedName>
  </definedNames>
  <calcPr calcId="191028"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6" l="1"/>
  <c r="C27" i="2"/>
  <c r="C28" i="2"/>
  <c r="C29" i="2"/>
  <c r="C30" i="2"/>
  <c r="C31" i="2"/>
  <c r="C26" i="2"/>
  <c r="O22" i="6"/>
  <c r="O23" i="6"/>
  <c r="H22" i="6"/>
  <c r="I30" i="2" s="1"/>
  <c r="H23" i="6"/>
  <c r="I31" i="2" s="1"/>
  <c r="O21" i="6"/>
  <c r="H21" i="6"/>
  <c r="I29" i="2" s="1"/>
  <c r="O20" i="6"/>
  <c r="I28" i="2"/>
  <c r="O19" i="6"/>
  <c r="H19" i="6"/>
  <c r="I27" i="2" s="1"/>
  <c r="H7" i="6" l="1"/>
  <c r="O18" i="6"/>
  <c r="H18" i="6"/>
  <c r="I26" i="2" l="1"/>
  <c r="O17" i="6"/>
  <c r="N17" i="6"/>
  <c r="L17" i="6"/>
  <c r="H17" i="6"/>
  <c r="L16" i="6"/>
  <c r="N16" i="6"/>
  <c r="O16" i="6"/>
  <c r="H16" i="6"/>
  <c r="I24" i="2" l="1"/>
  <c r="I25" i="2"/>
  <c r="O15" i="6"/>
  <c r="N15" i="6"/>
  <c r="L15" i="6"/>
  <c r="H15" i="6"/>
  <c r="I23" i="2" l="1"/>
  <c r="O14" i="6"/>
  <c r="O13" i="6"/>
  <c r="O12" i="6" l="1"/>
  <c r="O11" i="6"/>
  <c r="O10" i="6" l="1"/>
  <c r="O9" i="6"/>
  <c r="O8" i="6" l="1"/>
  <c r="O7" i="6"/>
  <c r="O6" i="6"/>
  <c r="H8" i="6" l="1"/>
  <c r="L8" i="6"/>
  <c r="N8" i="6"/>
  <c r="I16" i="2" l="1"/>
  <c r="H13" i="6"/>
  <c r="L13" i="6"/>
  <c r="N13" i="6"/>
  <c r="I21" i="2" l="1"/>
  <c r="H6" i="6"/>
  <c r="L6" i="6"/>
  <c r="N6" i="6"/>
  <c r="L7" i="6"/>
  <c r="N7" i="6"/>
  <c r="H9" i="6"/>
  <c r="L9" i="6"/>
  <c r="N9" i="6"/>
  <c r="H10" i="6"/>
  <c r="L10" i="6"/>
  <c r="N10" i="6"/>
  <c r="H11" i="6"/>
  <c r="L11" i="6"/>
  <c r="N11" i="6"/>
  <c r="H12" i="6"/>
  <c r="L12" i="6"/>
  <c r="N12" i="6"/>
  <c r="H14" i="6"/>
  <c r="L14" i="6"/>
  <c r="N14" i="6"/>
  <c r="I18" i="2" l="1"/>
  <c r="I22" i="2"/>
  <c r="I19" i="2"/>
  <c r="I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Hey</author>
  </authors>
  <commentList>
    <comment ref="C11" authorId="0" shapeId="0" xr:uid="{CA57B0D3-E7E7-4616-9014-6A737B59656E}">
      <text>
        <r>
          <rPr>
            <b/>
            <sz val="9"/>
            <color indexed="81"/>
            <rFont val="Tahoma"/>
            <family val="2"/>
          </rPr>
          <t>Claire Hey:</t>
        </r>
        <r>
          <rPr>
            <sz val="9"/>
            <color indexed="81"/>
            <rFont val="Tahoma"/>
            <family val="2"/>
          </rPr>
          <t xml:space="preserve">
Regulation 4G</t>
        </r>
      </text>
    </comment>
    <comment ref="C12" authorId="0" shapeId="0" xr:uid="{51AE13A3-A3AB-4EDB-9E1C-F62ACDF98193}">
      <text>
        <r>
          <rPr>
            <b/>
            <sz val="9"/>
            <color indexed="81"/>
            <rFont val="Tahoma"/>
            <family val="2"/>
          </rPr>
          <t>Claire Hey:</t>
        </r>
        <r>
          <rPr>
            <sz val="9"/>
            <color indexed="81"/>
            <rFont val="Tahoma"/>
            <family val="2"/>
          </rPr>
          <t xml:space="preserve">
TPR code of pratice 14
</t>
        </r>
      </text>
    </comment>
    <comment ref="C13" authorId="0" shapeId="0" xr:uid="{E1649ADB-53ED-4B13-9EE3-690859C36168}">
      <text>
        <r>
          <rPr>
            <b/>
            <sz val="9"/>
            <color indexed="81"/>
            <rFont val="Tahoma"/>
            <family val="2"/>
          </rPr>
          <t>Claire Hey:</t>
        </r>
        <r>
          <rPr>
            <sz val="9"/>
            <color indexed="81"/>
            <rFont val="Tahoma"/>
            <family val="2"/>
          </rPr>
          <t xml:space="preserve">
Regulation 4E(3)</t>
        </r>
      </text>
    </comment>
    <comment ref="C14" authorId="0" shapeId="0" xr:uid="{544E3548-21F3-4A16-8AD7-4F49CDCDCF4E}">
      <text>
        <r>
          <rPr>
            <b/>
            <sz val="9"/>
            <color indexed="81"/>
            <rFont val="Tahoma"/>
            <family val="2"/>
          </rPr>
          <t>Claire Hey:</t>
        </r>
        <r>
          <rPr>
            <sz val="9"/>
            <color indexed="81"/>
            <rFont val="Tahoma"/>
            <family val="2"/>
          </rPr>
          <t xml:space="preserve">
I think this is both as reflects Regulation 4F(1) and (2) but also COP 14 - representation.</t>
        </r>
      </text>
    </comment>
    <comment ref="C15" authorId="0" shapeId="0" xr:uid="{38FAF171-647A-4CCE-9AB1-191F575FD3B2}">
      <text>
        <r>
          <rPr>
            <b/>
            <sz val="9"/>
            <color indexed="81"/>
            <rFont val="Tahoma"/>
            <family val="2"/>
          </rPr>
          <t>Claire Hey:</t>
        </r>
        <r>
          <rPr>
            <sz val="9"/>
            <color indexed="81"/>
            <rFont val="Tahoma"/>
            <family val="2"/>
          </rPr>
          <t xml:space="preserve">
Regulation 4E(2)</t>
        </r>
      </text>
    </comment>
  </commentList>
</comments>
</file>

<file path=xl/sharedStrings.xml><?xml version="1.0" encoding="utf-8"?>
<sst xmlns="http://schemas.openxmlformats.org/spreadsheetml/2006/main" count="299" uniqueCount="185">
  <si>
    <t xml:space="preserve">FPS England Scheme Advisory Board risk assessment </t>
  </si>
  <si>
    <t>The Firefighters’ Pension Scheme (Amendment) (Governance) Regulations 2015 - Regulation 4E</t>
  </si>
  <si>
    <t>(2) The function of the Firefighters’ Pension Scheme Advisory Board is to provide advice in response to a request from the Secretary of State on the desirability of making changes to this scheme and any connected scheme.</t>
  </si>
  <si>
    <t>(3) The Firefighters’ Pension Scheme Advisory Board also has the function of providing advice to scheme mangers and local pension boards in relation to the effective and efficient administration and management of this scheme and any connected scheme.</t>
  </si>
  <si>
    <t>(5) The Firefighters’ Pension Scheme Advisory Board shall have the power to do anything which is calculated to facilitate, or is conducive or incidental to, the discharge of any of its functions.</t>
  </si>
  <si>
    <t>Likelihood of Risk Occurring</t>
  </si>
  <si>
    <t>Rare (1)</t>
  </si>
  <si>
    <t>Unlikely (2)</t>
  </si>
  <si>
    <t>Possible (3)</t>
  </si>
  <si>
    <t>Likely (4)</t>
  </si>
  <si>
    <t>Almost certain (5)</t>
  </si>
  <si>
    <t>Less than a 5% chance of circumstances arising
OR
Has happened rarely / never</t>
  </si>
  <si>
    <t>5% to 20% chance of circumstances arising
OR
Only likely to happen once every 3 or more years</t>
  </si>
  <si>
    <t>20% to 40% chance of circumstances arising
OR
Likely to happen in the next 2 to 3 years
OR
Risk seldom encountered</t>
  </si>
  <si>
    <t>40% to 70% chance of circumstances arising
OR
Likely to happen at some point in the next 1 to 2 years
OR
Risk occasionally encountered</t>
  </si>
  <si>
    <t>70% to 100% chance of circumstances arising
OR
Likely to happen at some point in the next 12 months
OR
Risk frequently encountered</t>
  </si>
  <si>
    <t>Impact if Risk Occurs</t>
  </si>
  <si>
    <t>Insignifcant (1)</t>
  </si>
  <si>
    <t>Minor (2)</t>
  </si>
  <si>
    <t>Moderate (3)</t>
  </si>
  <si>
    <t>Major (4)</t>
  </si>
  <si>
    <t>Extreme (5)</t>
  </si>
  <si>
    <t>Minimal or no effect on the achievement of Board objectives
AND / OR
Minimal or no effect on the delivery of Board objectives
-
Very confident the risk can be improved
AND / OR
Very achievable objective
Very easily influenced
Very tolerable / easy to accept
-
Insignificant reputational damage
AND / OR
No media attention</t>
  </si>
  <si>
    <t xml:space="preserve">Little effect on the achievement of Board objectives
AND / OR
Little effect of the delivery of Board objectives
-
Confident the risk can be improved
AND / OR
Achievable objective
Easily influenced
Tolerable/ acceptable
-
Minimal damage to reputation (minimal negative coverage in press or social media)
</t>
  </si>
  <si>
    <t>Partial failure to achieve Board objectives
AND / OR
Partial failure to deliver Board objectives
-
Moderately confident that the risk can be improved
AND / OR
Possible to achieve objective
Able to influence
Somewhat tolerable
-
Some reputational damage/ loss of confidence
AND / OR
Some negative coverage in press/ social media</t>
  </si>
  <si>
    <t>Significant impact on achieving Board objectives
AND / OR
Significant impact on delivering Board objectives
-
Little confidence the risk can be improved
AND / OR
Unlikely to achieve objective
Difficult to influence
Out of tolerance but possible to accept
-
Significant reputational damage/ loss of confidence
AND /OR
Significant press coverage / significant social media attention</t>
  </si>
  <si>
    <t xml:space="preserve">Catastrophic impact on achieving Board objectives
AND / OR
Catastophic impact on delivering Board objectives
-
Almost certain risk cannot be improved
AND / OR
Unachievable objective
Impossible to influence
Out of tolerance/ acceptance
-
Extensive reputational damage (including  press coverage)
</t>
  </si>
  <si>
    <t>Risk Matrix</t>
  </si>
  <si>
    <t>Risk Score</t>
  </si>
  <si>
    <t>IMPACT</t>
  </si>
  <si>
    <t>5
Extreme</t>
  </si>
  <si>
    <t>RAG Rating</t>
  </si>
  <si>
    <t>4
Major</t>
  </si>
  <si>
    <t>1 - 5</t>
  </si>
  <si>
    <t>Green</t>
  </si>
  <si>
    <t>3
Moderate</t>
  </si>
  <si>
    <t>6 - 14</t>
  </si>
  <si>
    <t>Amber</t>
  </si>
  <si>
    <t>2 
Minor</t>
  </si>
  <si>
    <t>15 - 25</t>
  </si>
  <si>
    <t>Red</t>
  </si>
  <si>
    <t>1
Insignificant</t>
  </si>
  <si>
    <t>1
Rare</t>
  </si>
  <si>
    <t>2 
Unlikely</t>
  </si>
  <si>
    <t>3
Possible</t>
  </si>
  <si>
    <t>4
Likely</t>
  </si>
  <si>
    <t>5
Almost certain</t>
  </si>
  <si>
    <t>LIKELIHOOD</t>
  </si>
  <si>
    <t>FPS England Scheme Advisory Board risk heat map</t>
  </si>
  <si>
    <t>Risk Matrix at DATE</t>
  </si>
  <si>
    <t>1 - 6</t>
  </si>
  <si>
    <t>7-14</t>
  </si>
  <si>
    <t>Risk #</t>
  </si>
  <si>
    <t>Change</t>
  </si>
  <si>
    <r>
      <t xml:space="preserve">No Change
</t>
    </r>
    <r>
      <rPr>
        <sz val="18"/>
        <color theme="1"/>
        <rFont val="Wingdings"/>
        <charset val="2"/>
      </rPr>
      <t>è</t>
    </r>
  </si>
  <si>
    <t>Operational failure due to external factors e.g fire, flood, pandemic</t>
  </si>
  <si>
    <r>
      <t xml:space="preserve">Decreasing
</t>
    </r>
    <r>
      <rPr>
        <sz val="18"/>
        <color theme="1"/>
        <rFont val="Wingdings"/>
        <charset val="2"/>
      </rPr>
      <t>ê</t>
    </r>
  </si>
  <si>
    <t>Key person risk</t>
  </si>
  <si>
    <r>
      <t>Increasing</t>
    </r>
    <r>
      <rPr>
        <sz val="18"/>
        <color theme="1"/>
        <rFont val="Wingdings"/>
        <charset val="2"/>
      </rPr>
      <t>é</t>
    </r>
  </si>
  <si>
    <t>Failure to secure approval of budget</t>
  </si>
  <si>
    <t>Failure of FRAs to pay levy</t>
  </si>
  <si>
    <t>Excessive charges for procurement of services</t>
  </si>
  <si>
    <t>Conflict of interest</t>
  </si>
  <si>
    <t xml:space="preserve">Failure of members to obtain knowledge and understanding </t>
  </si>
  <si>
    <t>Ineffectiveness of Local Pension Boards</t>
  </si>
  <si>
    <t>Recruitment and retention of SAB members</t>
  </si>
  <si>
    <t>Failure of Home Office to engage with SAB</t>
  </si>
  <si>
    <t>New legislation: Poorly drafted; drafting errors</t>
  </si>
  <si>
    <t>Costs/ funding</t>
  </si>
  <si>
    <t>FPS England Scheme Advisory Board risk and mitigation register</t>
  </si>
  <si>
    <t>CURRENT</t>
  </si>
  <si>
    <t>TARGET</t>
  </si>
  <si>
    <t>Risk Type
(b)</t>
  </si>
  <si>
    <t>Owner
(c)</t>
  </si>
  <si>
    <t>Risk Name / Description
(d)</t>
  </si>
  <si>
    <t>Likelihood</t>
  </si>
  <si>
    <t>Impact</t>
  </si>
  <si>
    <t>Risk Score (g)</t>
  </si>
  <si>
    <t>Impact / Consequences 
(h)</t>
  </si>
  <si>
    <t>Controls (i)</t>
  </si>
  <si>
    <t>imp score</t>
  </si>
  <si>
    <t>Impact 
(k)</t>
  </si>
  <si>
    <t>Like score</t>
  </si>
  <si>
    <t>Risk Score (l)</t>
  </si>
  <si>
    <t>Mitigations (m)</t>
  </si>
  <si>
    <t>Owner (n)</t>
  </si>
  <si>
    <t>Next Review (q)</t>
  </si>
  <si>
    <t>Operational</t>
  </si>
  <si>
    <t>Board secretariat</t>
  </si>
  <si>
    <t>External physical factors e.g: fire, flood, pandemic</t>
  </si>
  <si>
    <t>Unable to conduct meetings and agree business.</t>
  </si>
  <si>
    <t>Use technology to hold virtual meetings.
Agree matters by email.
Password protected area of SAB website to hold confidential documents.
Public website holds all other information.</t>
  </si>
  <si>
    <t>LGA</t>
  </si>
  <si>
    <t>Lack of technical support and guidance.
Lack of secretariat services.</t>
  </si>
  <si>
    <t>Adequate notice periods in place to ensure timely succession planning and handover.</t>
  </si>
  <si>
    <t xml:space="preserve">Financial </t>
  </si>
  <si>
    <t>Secretary of State does not sign off budget.</t>
  </si>
  <si>
    <t xml:space="preserve">Unable to collect levy from FRAs.
</t>
  </si>
  <si>
    <t xml:space="preserve">Budget is set annually. 
Quartely review of costs incurred against budget.
</t>
  </si>
  <si>
    <t>Unable to deliver project work and training.
Salary costs not covered.</t>
  </si>
  <si>
    <t>Carry forward from previous year allows some contingency.</t>
  </si>
  <si>
    <t>Improve invoicing and monitoring process; send more frequent reminders.
Levy is collected annually - assess contributions every six months.
Establish reasons for non-payment e.g. not providing value for money (VFM).</t>
  </si>
  <si>
    <t>Excessive charges made by providers when procuring goods/ services due to limited supplier marketplace</t>
  </si>
  <si>
    <t xml:space="preserve">Overspend on budget. 
Reputational damage - lack of trust in Board processes.
</t>
  </si>
  <si>
    <t>Periodic review of suppliers undertaken. 
Matters to be agreed by SAB procurement committee to ensure VFM. 
May not be a common issue in public sector.</t>
  </si>
  <si>
    <t>Board secretariat
SAB procurement committee</t>
  </si>
  <si>
    <t xml:space="preserve">Regulatory 
</t>
  </si>
  <si>
    <t>Conflict of interest of Board members</t>
  </si>
  <si>
    <t>Reputational damage.
Loss of confidence in integrity of Board members.</t>
  </si>
  <si>
    <t>Conflict of interest policy in place.
All members to declare any conflicts or potential conflicts.</t>
  </si>
  <si>
    <t>Monitor and review quarterly - at each meeting.</t>
  </si>
  <si>
    <t>Board members
Board secretariat</t>
  </si>
  <si>
    <t>Compliance</t>
  </si>
  <si>
    <t>Failure of Board members to obtain knowledge and understanding</t>
  </si>
  <si>
    <t>Members are unable to properly exercise their function of representing scheme employer and member interests in the context of the scheme regulations and overriding legislation.</t>
  </si>
  <si>
    <t>Knowledge and understanding policy in place.
Members are provided with links to FPS monthly bulletins. 
Board secretariat provides Board members with necessary support and training, including an annual induction/ refresher session.</t>
  </si>
  <si>
    <t xml:space="preserve">Secretariat to maintain electronic training records. 
All members to complete an annual skills evaluation. </t>
  </si>
  <si>
    <t>Regulatory</t>
  </si>
  <si>
    <t>Non-effective LPB who might be subject to fines or a s89 report by TPR could reflect poorly on the SAB</t>
  </si>
  <si>
    <t>Reputational damage.
Loss of public and political confidence in the SAB.</t>
  </si>
  <si>
    <t>Secretariat to monitor board engagement to identify potential outliers.
Review annually.</t>
  </si>
  <si>
    <t>Board secretariat 
LBP effectiveness committee</t>
  </si>
  <si>
    <t>Regulatory and compliance</t>
  </si>
  <si>
    <t xml:space="preserve">Difficulty recruiting and retaining SAB members 
- in general
- to reflect FRA governance
- lack of diversity on the Board </t>
  </si>
  <si>
    <t xml:space="preserve">Running at reduced membership can affect quorum and ability to make decisions.
Lack of understanding of key stakeholders and sector.
Lack of adequate representation of employer and/ or member interests. </t>
  </si>
  <si>
    <t>The Secretary of State will consider the mix of skills and experience needed on the Board.
Extend recruitment of employer representatives beyond LGA political groups e.g.  to employer bodies such as NFCC. 
Rep bodies to encourage diversity of applicants.</t>
  </si>
  <si>
    <t>Monitor and review annually or at change of membership.</t>
  </si>
  <si>
    <t>Board secretariat and Chair</t>
  </si>
  <si>
    <t>Failure of Responsible Body to engage effectively with the Board</t>
  </si>
  <si>
    <t xml:space="preserve">Lack of support at policy level to allow Board to deliver workplan objectives. 
Failure to identify and mitigate risks to the scheme leading to reputational damage and loss of confidence in the SAB.
</t>
  </si>
  <si>
    <t xml:space="preserve">Monitor and review quarterly.
Develop memorandum of understanding between the department and the Board. </t>
  </si>
  <si>
    <t>New legislation: Poorly drafted legislation or drafting errors
Existing legislation: Inconsistent legislation or historic drafting errors 
-impacts ability of board to provide advice</t>
  </si>
  <si>
    <t>Lack of clarity in the regulations impacts the ability to give sound advice.
Failure to provide clarity or guidance lead to reputational damage and loss of confidence in SAB</t>
  </si>
  <si>
    <t xml:space="preserve">Costs/ funding: 
- unsuitable/ inaccurate assumptions used to value schemes
- cross-subsidies of FRAs using individual discretions
</t>
  </si>
  <si>
    <t>Unequitable financial burden across FRAs
Scheme becomes unsustainable due to inadequate funding and inability to meet employer contributions
Reputational damage to SAB of not taking action/ advice to mitigate risk</t>
  </si>
  <si>
    <t xml:space="preserve">Independent actuarial advisers appointed to Board
Robust reponses to government consultations on cost-control mechanism and discount rate methodology
Cost-effectiveness committee to analyse assumptions used for scheme valuations </t>
  </si>
  <si>
    <t>Board Secretariat
Chair
Cost-effectiveness committee</t>
  </si>
  <si>
    <t xml:space="preserve">Ensure staff are valued and content in role. 
Regular appraisals and feedback.
Recruit additional resource to the team to increase resilience.
</t>
  </si>
  <si>
    <t>Board secretariat and chair to attend regular meetings with the department
Opportunity to see sight of early legislation drafts
Informal engagement folowed by formal consultation
Regular reports from the Firefighters Technical Group of technical issues</t>
  </si>
  <si>
    <t>Board Secretariat</t>
  </si>
  <si>
    <t>Remedy information that is not provided in a timely manner</t>
  </si>
  <si>
    <t>Poor Member experience
Loss of confidence in the remedy process
Failure of administrators to implement remedy on time</t>
  </si>
  <si>
    <t>Engagement with the Sector around clear communications with employees about providing sufficient notice period.</t>
  </si>
  <si>
    <t>Cyber Security</t>
  </si>
  <si>
    <t>Loss of confidential information.
Reputational damage, and loss of confidence in the board.</t>
  </si>
  <si>
    <t>LGA to add what mitigations are in place (e.g.  penetration testing, data encryption, incident response plans)</t>
  </si>
  <si>
    <t>Use of password protected SAB website to share confidential information with Board members.
Individual member information not share with Board</t>
  </si>
  <si>
    <t>Sustainability of scheme</t>
  </si>
  <si>
    <t>Increase in scheme opt outs</t>
  </si>
  <si>
    <t>Poor scheme data, including in relation to Matthews and Seargant Remedy exercises</t>
  </si>
  <si>
    <t>Incorrect values being placed on benefits and being used in member communication
Loss of confidence in the scheme</t>
  </si>
  <si>
    <t>Data improvement projects
Regular audits</t>
  </si>
  <si>
    <t>Inability for FRAs to provide services to members
Concentration risk with remaining providers in the market</t>
  </si>
  <si>
    <t>Continue regular discussions with administrators and FRAs</t>
  </si>
  <si>
    <t>Risk being monitored on Local Pension Board level
Valuation data collection cycles implicitely test the availability and accuracy of scheme data.</t>
  </si>
  <si>
    <t>Indication that the Scheme isn't working for the members.
Active workforce not saving for adequate retirement
A reduction in contributions collected from members and employers</t>
  </si>
  <si>
    <t>Seek to collect data from members opting out to ascertain the factors impacting their decision.
Monitor and review opt-out data when collected</t>
  </si>
  <si>
    <t>Monitor feedback from stakeholders, and be aware of any trends with the workforce</t>
  </si>
  <si>
    <t>Adjustments to the employee contribution rates to meet the target yield, causing negative publicity around the perceived cost of public service pension schemes</t>
  </si>
  <si>
    <t>Reputational risk
Loss of confidence in the scheme
Risk of increased opt-outs</t>
  </si>
  <si>
    <t xml:space="preserve">Clear member communications highlighting the value of the Scheme.
</t>
  </si>
  <si>
    <t>LGA Coffee Mornings provide regular and timely updates to the sector, to keep them informed of developments and provide additional support to TPAs.</t>
  </si>
  <si>
    <t>NEW</t>
  </si>
  <si>
    <r>
      <t>Increasing</t>
    </r>
    <r>
      <rPr>
        <sz val="18"/>
        <rFont val="Wingdings"/>
        <charset val="2"/>
      </rPr>
      <t>é</t>
    </r>
  </si>
  <si>
    <t>16, 18</t>
  </si>
  <si>
    <t>3, 6</t>
  </si>
  <si>
    <t>Software providers and key administrators providing regular updates at quarterly board meetings, to be held accountable and share issues earlier for the Board to consider further mitigations
Monitor and review</t>
  </si>
  <si>
    <t xml:space="preserve">Early procurement where possible to mitigate price increases. 
Ensure robust and transparent procurement process to reduce risk of challenge.
Agree fixed fees / budgets with providers/suppliers in advance
Review six-monthly or when new product/ service required. </t>
  </si>
  <si>
    <t xml:space="preserve">Monitor and review quarterly.
Board to seek independent legal advice where additional certainty is required.
</t>
  </si>
  <si>
    <t xml:space="preserve">Monitor regularly
</t>
  </si>
  <si>
    <t>Board secretariat provides a comprehensive package of training and resources to support LPBs. 
Full and refresher local pension board training offered by LGA
LPB effectiveness committee monitors efficacy of boards and promotes best practice.</t>
  </si>
  <si>
    <t>MHCLG = Ministry of Housing, Communities and Local Government</t>
  </si>
  <si>
    <t>LGA = Local Governmant Association</t>
  </si>
  <si>
    <t>FRAs do not pay levy contribution</t>
  </si>
  <si>
    <t>FRAs = Fire &amp; Rescue Authorities</t>
  </si>
  <si>
    <t>Review annually as part of business continuity management.
Two meetings per annum pre-arranged to be held online via Microsoft Teams, with facility to move other meetings online if required.
Ensure website kept up to date.
Ensure contact details for Board members kept up to date.</t>
  </si>
  <si>
    <t>LPB = Local Pension Board</t>
  </si>
  <si>
    <t>2, 4,5,8</t>
  </si>
  <si>
    <t>10,11,12,
14,17</t>
  </si>
  <si>
    <t>Withrawal of Third Party Administrators from market</t>
  </si>
  <si>
    <t>Early submission of budget proposal to MHCLG to allow any issues to be addressed.</t>
  </si>
  <si>
    <t>Board secretariat and Chair attend regular meetings with the department.
Board to gain an understanding of the challenges faced by the department e.g:
Lack of knowledge of issues raised
Lack of resources on the team
Lack of authority or vires to affect changes
MHCLG representatives attend all SAB meetings as observers.</t>
  </si>
  <si>
    <t>A tiered contribution system aims to reduce opt-outs for lower paid firefighters, may of whome are likely to be new recruits.
Consider opt-outs when engaging with MHCLG on member contribution rates and structures</t>
  </si>
  <si>
    <t>MHCLG
LGA
Rep bodies</t>
  </si>
  <si>
    <t>Board Secretariat
Chair
MHCLG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</si>
</sst>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Arial"/>
      <family val="2"/>
    </font>
    <font>
      <sz val="11"/>
      <color theme="1"/>
      <name val="Arial"/>
      <family val="2"/>
    </font>
    <font>
      <b/>
      <sz val="12"/>
      <color theme="1"/>
      <name val="Arial"/>
      <family val="2"/>
    </font>
    <font>
      <sz val="11"/>
      <color theme="1"/>
      <name val="Calibri"/>
      <family val="2"/>
      <scheme val="minor"/>
    </font>
    <font>
      <b/>
      <sz val="11"/>
      <color theme="1"/>
      <name val="Arial"/>
      <family val="2"/>
    </font>
    <font>
      <b/>
      <sz val="11"/>
      <color theme="0"/>
      <name val="Arial"/>
      <family val="2"/>
    </font>
    <font>
      <sz val="7"/>
      <color theme="1"/>
      <name val="Calibri"/>
      <family val="2"/>
      <scheme val="minor"/>
    </font>
    <font>
      <sz val="7"/>
      <color theme="1"/>
      <name val="Arial"/>
      <family val="2"/>
    </font>
    <font>
      <sz val="8"/>
      <color theme="1"/>
      <name val="Arial"/>
      <family val="2"/>
    </font>
    <font>
      <sz val="10"/>
      <color theme="1"/>
      <name val="Arial"/>
      <family val="2"/>
    </font>
    <font>
      <sz val="9"/>
      <name val="Arial"/>
      <family val="2"/>
    </font>
    <font>
      <sz val="10"/>
      <name val="Arial"/>
      <family val="2"/>
    </font>
    <font>
      <b/>
      <sz val="10"/>
      <color theme="1"/>
      <name val="Arial"/>
      <family val="2"/>
    </font>
    <font>
      <b/>
      <sz val="10"/>
      <name val="Arial"/>
      <family val="2"/>
    </font>
    <font>
      <sz val="10"/>
      <color indexed="10"/>
      <name val="Arial"/>
      <family val="2"/>
    </font>
    <font>
      <sz val="18"/>
      <color theme="1"/>
      <name val="Wingdings"/>
      <charset val="2"/>
    </font>
    <font>
      <u/>
      <sz val="12"/>
      <color theme="10"/>
      <name val="Arial"/>
      <family val="2"/>
    </font>
    <font>
      <sz val="9"/>
      <color indexed="81"/>
      <name val="Tahoma"/>
      <family val="2"/>
    </font>
    <font>
      <b/>
      <sz val="9"/>
      <color indexed="81"/>
      <name val="Tahoma"/>
      <family val="2"/>
    </font>
    <font>
      <sz val="11"/>
      <color theme="1" tint="0.499984740745262"/>
      <name val="Arial"/>
      <family val="2"/>
    </font>
    <font>
      <sz val="11"/>
      <color theme="1" tint="0.499984740745262"/>
      <name val="Calibri"/>
      <family val="2"/>
      <scheme val="minor"/>
    </font>
    <font>
      <b/>
      <sz val="11"/>
      <color theme="1" tint="0.499984740745262"/>
      <name val="Arial"/>
      <family val="2"/>
    </font>
    <font>
      <sz val="10"/>
      <color rgb="FFFF0000"/>
      <name val="Arial"/>
      <family val="2"/>
    </font>
    <font>
      <sz val="11"/>
      <name val="Arial"/>
      <family val="2"/>
    </font>
    <font>
      <sz val="18"/>
      <name val="Wingdings"/>
      <charset val="2"/>
    </font>
    <font>
      <b/>
      <sz val="11"/>
      <name val="Arial"/>
      <family val="2"/>
    </font>
  </fonts>
  <fills count="9">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9900"/>
        <bgColor indexed="64"/>
      </patternFill>
    </fill>
    <fill>
      <patternFill patternType="solid">
        <fgColor rgb="FF00B05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10" fillId="0" borderId="0">
      <alignment vertical="center"/>
    </xf>
    <xf numFmtId="0" fontId="16" fillId="0" borderId="0" applyNumberFormat="0" applyFill="0" applyBorder="0" applyAlignment="0" applyProtection="0"/>
  </cellStyleXfs>
  <cellXfs count="122">
    <xf numFmtId="0" fontId="0" fillId="0" borderId="0" xfId="0"/>
    <xf numFmtId="0" fontId="3" fillId="0" borderId="0" xfId="1"/>
    <xf numFmtId="0" fontId="2" fillId="0" borderId="0" xfId="1" applyFont="1"/>
    <xf numFmtId="0" fontId="9" fillId="0" borderId="0" xfId="1" applyFont="1"/>
    <xf numFmtId="0" fontId="9" fillId="0" borderId="0" xfId="1" applyFont="1" applyAlignment="1">
      <alignment horizontal="center" vertical="center"/>
    </xf>
    <xf numFmtId="0" fontId="11" fillId="0" borderId="0" xfId="2" applyFont="1">
      <alignment vertical="center"/>
    </xf>
    <xf numFmtId="0" fontId="12" fillId="0" borderId="0" xfId="1" applyFont="1"/>
    <xf numFmtId="0" fontId="12" fillId="0" borderId="0" xfId="1" applyFont="1" applyAlignment="1">
      <alignment horizontal="center" vertical="center"/>
    </xf>
    <xf numFmtId="0" fontId="4" fillId="0" borderId="0" xfId="1" applyFont="1" applyAlignment="1">
      <alignment horizontal="center" vertical="center"/>
    </xf>
    <xf numFmtId="0" fontId="2" fillId="0" borderId="0" xfId="0" applyFont="1"/>
    <xf numFmtId="0" fontId="11" fillId="0" borderId="1" xfId="1" applyFont="1" applyBorder="1" applyAlignment="1">
      <alignment horizontal="center" vertical="center" wrapText="1"/>
    </xf>
    <xf numFmtId="0" fontId="13" fillId="0" borderId="1" xfId="1" applyFont="1" applyBorder="1"/>
    <xf numFmtId="0" fontId="13" fillId="0" borderId="1" xfId="1" applyFont="1" applyBorder="1" applyAlignment="1">
      <alignment horizontal="center" vertical="center" wrapText="1"/>
    </xf>
    <xf numFmtId="0" fontId="13" fillId="0" borderId="1" xfId="1" applyFont="1" applyBorder="1" applyAlignment="1">
      <alignment horizontal="center" vertical="center" textRotation="90" wrapText="1"/>
    </xf>
    <xf numFmtId="0" fontId="11" fillId="0" borderId="1" xfId="1" applyFont="1" applyBorder="1" applyAlignment="1">
      <alignment horizontal="justify" vertical="top" wrapText="1"/>
    </xf>
    <xf numFmtId="0" fontId="11" fillId="0" borderId="1" xfId="1" applyFont="1" applyBorder="1" applyAlignment="1">
      <alignment horizontal="left" vertical="top" wrapText="1"/>
    </xf>
    <xf numFmtId="0" fontId="11" fillId="2" borderId="1" xfId="1" applyFont="1" applyFill="1" applyBorder="1" applyAlignment="1">
      <alignment horizontal="center" vertical="center" wrapText="1"/>
    </xf>
    <xf numFmtId="0" fontId="11" fillId="6" borderId="1" xfId="1" applyFont="1" applyFill="1" applyBorder="1" applyAlignment="1">
      <alignment horizontal="center" vertical="center" wrapText="1"/>
    </xf>
    <xf numFmtId="0" fontId="11" fillId="7" borderId="1" xfId="1" applyFont="1" applyFill="1" applyBorder="1" applyAlignment="1">
      <alignment horizontal="center" vertical="center" wrapText="1"/>
    </xf>
    <xf numFmtId="0" fontId="11" fillId="0" borderId="1" xfId="1" applyFont="1" applyBorder="1" applyAlignment="1">
      <alignment vertical="top" wrapText="1"/>
    </xf>
    <xf numFmtId="0" fontId="11" fillId="5" borderId="1"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4" borderId="1" xfId="1" applyFont="1" applyFill="1" applyBorder="1" applyAlignment="1">
      <alignment horizontal="center" vertical="center"/>
    </xf>
    <xf numFmtId="0" fontId="5" fillId="3" borderId="1" xfId="1" applyFont="1" applyFill="1" applyBorder="1" applyAlignment="1">
      <alignment horizontal="center" vertical="center"/>
    </xf>
    <xf numFmtId="0" fontId="3" fillId="0" borderId="7" xfId="1" applyBorder="1" applyAlignment="1">
      <alignment horizontal="center" vertical="center"/>
    </xf>
    <xf numFmtId="0" fontId="7" fillId="0" borderId="0" xfId="1" applyFont="1" applyAlignment="1">
      <alignment horizontal="center" vertical="center" wrapText="1"/>
    </xf>
    <xf numFmtId="0" fontId="3" fillId="0" borderId="0" xfId="1" applyAlignment="1">
      <alignment horizontal="center" vertical="center"/>
    </xf>
    <xf numFmtId="0" fontId="7" fillId="0" borderId="2" xfId="1" applyFont="1" applyBorder="1" applyAlignment="1">
      <alignment horizontal="center" vertical="center" wrapText="1"/>
    </xf>
    <xf numFmtId="0" fontId="6" fillId="0" borderId="3" xfId="1" applyFont="1" applyBorder="1" applyAlignment="1">
      <alignment horizontal="center" vertical="center"/>
    </xf>
    <xf numFmtId="0" fontId="7" fillId="0" borderId="3" xfId="1" applyFont="1" applyBorder="1" applyAlignment="1">
      <alignment horizontal="center" vertical="center" wrapText="1"/>
    </xf>
    <xf numFmtId="0" fontId="6" fillId="0" borderId="2" xfId="1" applyFont="1" applyBorder="1" applyAlignment="1">
      <alignment horizontal="center" vertical="center"/>
    </xf>
    <xf numFmtId="0" fontId="8" fillId="0" borderId="11" xfId="1" applyFont="1" applyBorder="1" applyAlignment="1">
      <alignment horizontal="center" vertical="center" wrapText="1"/>
    </xf>
    <xf numFmtId="0" fontId="8" fillId="0" borderId="0" xfId="1" applyFont="1" applyAlignment="1">
      <alignment horizontal="center" vertical="center" wrapText="1"/>
    </xf>
    <xf numFmtId="0" fontId="3" fillId="0" borderId="8" xfId="1" applyBorder="1" applyAlignment="1">
      <alignment horizontal="center" vertical="center"/>
    </xf>
    <xf numFmtId="0" fontId="4" fillId="0" borderId="11" xfId="1" applyFont="1" applyBorder="1" applyAlignment="1">
      <alignment horizontal="center" vertical="center"/>
    </xf>
    <xf numFmtId="0" fontId="4" fillId="0" borderId="9" xfId="1" applyFont="1" applyBorder="1" applyAlignment="1">
      <alignment horizontal="center" vertical="center"/>
    </xf>
    <xf numFmtId="0" fontId="0" fillId="0" borderId="7" xfId="0" applyBorder="1"/>
    <xf numFmtId="0" fontId="0" fillId="0" borderId="6" xfId="0" applyBorder="1"/>
    <xf numFmtId="0" fontId="0" fillId="0" borderId="10" xfId="0" applyBorder="1"/>
    <xf numFmtId="0" fontId="4" fillId="0" borderId="1" xfId="1" applyFont="1" applyBorder="1" applyAlignment="1">
      <alignment horizontal="center" vertical="center"/>
    </xf>
    <xf numFmtId="0" fontId="4" fillId="0" borderId="1" xfId="1" applyFont="1" applyBorder="1" applyAlignment="1">
      <alignment horizontal="center"/>
    </xf>
    <xf numFmtId="0" fontId="11" fillId="0" borderId="1" xfId="1" quotePrefix="1" applyFont="1" applyBorder="1" applyAlignment="1">
      <alignment horizontal="justify" vertical="top" wrapText="1"/>
    </xf>
    <xf numFmtId="0" fontId="13" fillId="0" borderId="17" xfId="1" applyFont="1" applyBorder="1" applyAlignment="1">
      <alignment horizontal="center" vertical="center" wrapText="1"/>
    </xf>
    <xf numFmtId="0" fontId="11" fillId="0" borderId="1" xfId="2" applyFont="1" applyBorder="1" applyAlignment="1">
      <alignment horizontal="left" vertical="top" wrapText="1"/>
    </xf>
    <xf numFmtId="0" fontId="11" fillId="0" borderId="1" xfId="2" applyFont="1" applyBorder="1" applyAlignment="1">
      <alignment vertical="top" wrapText="1"/>
    </xf>
    <xf numFmtId="0" fontId="11" fillId="0" borderId="1" xfId="2" applyFont="1" applyBorder="1" applyAlignment="1">
      <alignment horizontal="center" vertical="center" wrapText="1"/>
    </xf>
    <xf numFmtId="0" fontId="11" fillId="0" borderId="0" xfId="2" applyFont="1" applyAlignment="1">
      <alignment vertical="center" wrapText="1"/>
    </xf>
    <xf numFmtId="0" fontId="5" fillId="0" borderId="0" xfId="1" applyFont="1" applyAlignment="1">
      <alignment horizontal="center" vertical="center"/>
    </xf>
    <xf numFmtId="0" fontId="16" fillId="0" borderId="0" xfId="3"/>
    <xf numFmtId="0" fontId="19" fillId="0" borderId="0" xfId="1" applyFont="1"/>
    <xf numFmtId="0" fontId="20" fillId="0" borderId="0" xfId="1" applyFont="1"/>
    <xf numFmtId="0" fontId="21" fillId="0" borderId="0" xfId="1" applyFont="1"/>
    <xf numFmtId="0" fontId="11" fillId="0" borderId="1" xfId="2" applyFont="1" applyBorder="1">
      <alignment vertical="center"/>
    </xf>
    <xf numFmtId="0" fontId="11" fillId="0" borderId="1" xfId="2" applyFont="1" applyBorder="1" applyAlignment="1">
      <alignment horizontal="center" vertical="center"/>
    </xf>
    <xf numFmtId="0" fontId="0" fillId="0" borderId="1" xfId="0" applyBorder="1"/>
    <xf numFmtId="0" fontId="11" fillId="0" borderId="1" xfId="2" applyFont="1" applyBorder="1" applyAlignment="1">
      <alignment vertical="top"/>
    </xf>
    <xf numFmtId="0" fontId="22" fillId="0" borderId="0" xfId="2" applyFont="1">
      <alignment vertical="center"/>
    </xf>
    <xf numFmtId="14" fontId="4" fillId="0" borderId="1" xfId="1" applyNumberFormat="1" applyFont="1" applyBorder="1" applyAlignment="1">
      <alignment horizontal="center" vertical="center"/>
    </xf>
    <xf numFmtId="0" fontId="1" fillId="0" borderId="1" xfId="0" applyFont="1" applyBorder="1" applyAlignment="1">
      <alignment horizontal="center" vertical="center" wrapText="1"/>
    </xf>
    <xf numFmtId="0" fontId="11" fillId="0" borderId="1" xfId="2" applyFont="1" applyBorder="1" applyAlignment="1">
      <alignment horizontal="left" vertical="top"/>
    </xf>
    <xf numFmtId="0" fontId="1" fillId="0" borderId="0" xfId="1" applyFont="1"/>
    <xf numFmtId="0" fontId="1" fillId="0" borderId="8" xfId="1" applyFont="1" applyBorder="1" applyAlignment="1">
      <alignment horizontal="center" vertical="center"/>
    </xf>
    <xf numFmtId="0" fontId="1" fillId="0" borderId="6" xfId="1" applyFont="1" applyBorder="1"/>
    <xf numFmtId="0" fontId="1" fillId="0" borderId="11" xfId="1" applyFont="1" applyBorder="1"/>
    <xf numFmtId="0" fontId="1" fillId="0" borderId="11" xfId="1" applyFont="1" applyBorder="1" applyAlignment="1">
      <alignment horizontal="center" vertical="center"/>
    </xf>
    <xf numFmtId="0" fontId="1" fillId="0" borderId="13" xfId="1" applyFont="1" applyBorder="1"/>
    <xf numFmtId="0" fontId="1" fillId="0" borderId="10" xfId="1" applyFont="1" applyBorder="1"/>
    <xf numFmtId="0" fontId="1" fillId="0" borderId="9" xfId="1" applyFont="1" applyBorder="1"/>
    <xf numFmtId="0" fontId="1" fillId="0" borderId="1" xfId="0" applyFont="1" applyBorder="1" applyAlignment="1">
      <alignment horizontal="center" vertical="center"/>
    </xf>
    <xf numFmtId="0" fontId="1" fillId="0" borderId="1" xfId="0" quotePrefix="1" applyFont="1" applyBorder="1" applyAlignment="1">
      <alignment horizontal="center" vertical="center"/>
    </xf>
    <xf numFmtId="0" fontId="11" fillId="0" borderId="12" xfId="1" applyFont="1" applyBorder="1" applyAlignment="1">
      <alignment vertical="top" wrapText="1"/>
    </xf>
    <xf numFmtId="0" fontId="11" fillId="0" borderId="0" xfId="0" applyFont="1" applyAlignment="1">
      <alignment vertical="top" wrapText="1"/>
    </xf>
    <xf numFmtId="15" fontId="11" fillId="0" borderId="1" xfId="1" applyNumberFormat="1" applyFont="1" applyBorder="1" applyAlignment="1">
      <alignment horizontal="center" vertical="top" wrapText="1"/>
    </xf>
    <xf numFmtId="0" fontId="11" fillId="0" borderId="12" xfId="1" applyFont="1" applyBorder="1" applyAlignment="1">
      <alignment horizontal="center" vertical="center" wrapText="1"/>
    </xf>
    <xf numFmtId="0" fontId="11" fillId="0" borderId="12" xfId="1" applyFont="1" applyBorder="1" applyAlignment="1">
      <alignment horizontal="justify" vertical="top" wrapText="1"/>
    </xf>
    <xf numFmtId="0" fontId="11" fillId="2" borderId="12" xfId="1" applyFont="1" applyFill="1" applyBorder="1" applyAlignment="1">
      <alignment horizontal="center" vertical="center" wrapText="1"/>
    </xf>
    <xf numFmtId="0" fontId="11" fillId="0" borderId="12" xfId="1" quotePrefix="1" applyFont="1" applyBorder="1" applyAlignment="1">
      <alignment horizontal="justify" vertical="top" wrapText="1"/>
    </xf>
    <xf numFmtId="0" fontId="11" fillId="0" borderId="12" xfId="1" applyFont="1" applyBorder="1" applyAlignment="1">
      <alignment horizontal="left" vertical="top" wrapText="1"/>
    </xf>
    <xf numFmtId="0" fontId="13" fillId="0" borderId="1" xfId="1" applyFont="1" applyBorder="1" applyAlignment="1">
      <alignment horizontal="center" vertical="top" wrapText="1"/>
    </xf>
    <xf numFmtId="0" fontId="23" fillId="0" borderId="1" xfId="0" applyFont="1" applyBorder="1" applyAlignment="1">
      <alignment horizontal="center" vertical="center" wrapText="1"/>
    </xf>
    <xf numFmtId="0" fontId="4" fillId="4" borderId="1" xfId="1" applyFont="1" applyFill="1" applyBorder="1" applyAlignment="1">
      <alignment horizontal="center" vertical="center" wrapText="1"/>
    </xf>
    <xf numFmtId="14" fontId="25" fillId="0" borderId="1" xfId="1" applyNumberFormat="1" applyFont="1" applyBorder="1" applyAlignment="1">
      <alignment horizontal="center" vertical="center"/>
    </xf>
    <xf numFmtId="0" fontId="11" fillId="8" borderId="1" xfId="2" applyFont="1" applyFill="1" applyBorder="1" applyAlignment="1">
      <alignment vertical="top" wrapText="1"/>
    </xf>
    <xf numFmtId="0" fontId="11" fillId="0" borderId="0" xfId="1" applyFont="1"/>
    <xf numFmtId="0" fontId="4" fillId="5" borderId="5"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4" xfId="1" applyFont="1" applyFill="1" applyBorder="1" applyAlignment="1">
      <alignment horizontal="center" vertical="center"/>
    </xf>
    <xf numFmtId="0" fontId="4" fillId="5" borderId="1" xfId="1" applyFont="1" applyFill="1" applyBorder="1" applyAlignment="1">
      <alignment horizontal="center" vertical="center"/>
    </xf>
    <xf numFmtId="0" fontId="7" fillId="0" borderId="1" xfId="1" applyFont="1" applyBorder="1" applyAlignment="1">
      <alignment horizontal="center" vertical="center" wrapText="1"/>
    </xf>
    <xf numFmtId="0" fontId="4" fillId="0" borderId="9" xfId="1" applyFont="1" applyBorder="1" applyAlignment="1">
      <alignment horizontal="center" vertical="center"/>
    </xf>
    <xf numFmtId="0" fontId="4" fillId="0" borderId="3" xfId="1" applyFont="1" applyBorder="1" applyAlignment="1">
      <alignment horizontal="center"/>
    </xf>
    <xf numFmtId="0" fontId="3" fillId="0" borderId="3" xfId="1" applyBorder="1" applyAlignment="1">
      <alignment horizontal="center"/>
    </xf>
    <xf numFmtId="0" fontId="4" fillId="0" borderId="14" xfId="1" applyFont="1" applyBorder="1" applyAlignment="1">
      <alignment horizontal="center" vertical="center" textRotation="90"/>
    </xf>
    <xf numFmtId="0" fontId="4" fillId="0" borderId="15" xfId="1" applyFont="1" applyBorder="1" applyAlignment="1">
      <alignment horizontal="center" vertical="center" textRotation="90"/>
    </xf>
    <xf numFmtId="0" fontId="4" fillId="0" borderId="16" xfId="1" applyFont="1" applyBorder="1" applyAlignment="1">
      <alignment horizontal="center" vertical="center" textRotation="90"/>
    </xf>
    <xf numFmtId="16" fontId="1" fillId="0" borderId="1" xfId="1" quotePrefix="1" applyNumberFormat="1" applyFont="1" applyBorder="1" applyAlignment="1">
      <alignment horizontal="center" vertical="center"/>
    </xf>
    <xf numFmtId="0" fontId="1" fillId="0" borderId="1" xfId="1" applyFont="1" applyBorder="1" applyAlignment="1">
      <alignment horizontal="center" vertical="center"/>
    </xf>
    <xf numFmtId="0" fontId="4" fillId="2" borderId="1" xfId="1" applyFont="1" applyFill="1" applyBorder="1" applyAlignment="1">
      <alignment horizontal="center" vertical="center"/>
    </xf>
    <xf numFmtId="0" fontId="1" fillId="0" borderId="1" xfId="1" quotePrefix="1" applyFont="1" applyBorder="1" applyAlignment="1">
      <alignment horizontal="center" vertical="center"/>
    </xf>
    <xf numFmtId="0" fontId="4" fillId="4" borderId="1" xfId="1" quotePrefix="1" applyFont="1" applyFill="1" applyBorder="1" applyAlignment="1">
      <alignment horizontal="center" vertical="center"/>
    </xf>
    <xf numFmtId="0" fontId="4" fillId="4" borderId="1" xfId="1" applyFont="1" applyFill="1" applyBorder="1" applyAlignment="1">
      <alignment horizontal="center" vertical="center"/>
    </xf>
    <xf numFmtId="0" fontId="5" fillId="3" borderId="1" xfId="1" quotePrefix="1" applyFont="1" applyFill="1" applyBorder="1" applyAlignment="1">
      <alignment horizontal="center" vertical="center"/>
    </xf>
    <xf numFmtId="0" fontId="5" fillId="3" borderId="1" xfId="1" applyFont="1" applyFill="1" applyBorder="1" applyAlignment="1">
      <alignment horizontal="center" vertical="center"/>
    </xf>
    <xf numFmtId="0" fontId="7" fillId="0" borderId="5"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6" fillId="0" borderId="1" xfId="1" applyFont="1" applyBorder="1" applyAlignment="1">
      <alignment horizontal="center" vertical="center"/>
    </xf>
    <xf numFmtId="0" fontId="13" fillId="0" borderId="5" xfId="1" applyFont="1" applyBorder="1" applyAlignment="1">
      <alignment horizontal="center"/>
    </xf>
    <xf numFmtId="0" fontId="13" fillId="0" borderId="3" xfId="1" applyFont="1" applyBorder="1" applyAlignment="1">
      <alignment horizontal="center"/>
    </xf>
    <xf numFmtId="0" fontId="13" fillId="0" borderId="4" xfId="1" applyFont="1" applyBorder="1" applyAlignment="1">
      <alignment horizontal="center"/>
    </xf>
    <xf numFmtId="0" fontId="13" fillId="0" borderId="1" xfId="1" applyFont="1" applyBorder="1" applyAlignment="1">
      <alignment horizontal="center"/>
    </xf>
    <xf numFmtId="0" fontId="9" fillId="0" borderId="1" xfId="1" applyFont="1" applyBorder="1" applyAlignment="1">
      <alignment horizontal="center"/>
    </xf>
    <xf numFmtId="0" fontId="14" fillId="0" borderId="1" xfId="1" applyFont="1" applyBorder="1" applyAlignment="1">
      <alignment horizontal="center"/>
    </xf>
    <xf numFmtId="0" fontId="8" fillId="0" borderId="5" xfId="0" applyFont="1" applyBorder="1" applyAlignment="1">
      <alignment horizontal="center" vertical="top" wrapText="1"/>
    </xf>
    <xf numFmtId="0" fontId="8" fillId="0" borderId="4" xfId="0" applyFont="1" applyBorder="1" applyAlignment="1">
      <alignment horizontal="center" vertical="top" wrapText="1"/>
    </xf>
    <xf numFmtId="0" fontId="3" fillId="0" borderId="2" xfId="1" applyBorder="1" applyAlignment="1">
      <alignment horizontal="center"/>
    </xf>
    <xf numFmtId="17" fontId="1" fillId="0" borderId="1" xfId="1" quotePrefix="1" applyNumberFormat="1" applyFont="1" applyBorder="1" applyAlignment="1">
      <alignment horizontal="center" vertical="center"/>
    </xf>
    <xf numFmtId="0" fontId="4" fillId="0" borderId="0" xfId="1" applyFont="1" applyAlignment="1">
      <alignment horizontal="center"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cellXfs>
  <cellStyles count="4">
    <cellStyle name="Hyperlink" xfId="3" builtinId="8"/>
    <cellStyle name="Normal" xfId="0" builtinId="0"/>
    <cellStyle name="Normal 2" xfId="1" xr:uid="{00000000-0005-0000-0000-000001000000}"/>
    <cellStyle name="Normal 2 2" xfId="2" xr:uid="{00000000-0005-0000-0000-000002000000}"/>
  </cellStyles>
  <dxfs count="4">
    <dxf>
      <fill>
        <patternFill>
          <bgColor rgb="FF92D050"/>
        </patternFill>
      </fill>
    </dxf>
    <dxf>
      <fill>
        <patternFill>
          <bgColor rgb="FF92D050"/>
        </patternFill>
      </fill>
    </dxf>
    <dxf>
      <fill>
        <patternFill>
          <bgColor rgb="FFFFC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slation.gov.uk/uksi/2015/465/regulation/4/mad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zoomScaleNormal="100" workbookViewId="0"/>
  </sheetViews>
  <sheetFormatPr defaultColWidth="8.88671875" defaultRowHeight="15"/>
  <cols>
    <col min="1" max="16384" width="8.88671875" style="1"/>
  </cols>
  <sheetData>
    <row r="1" spans="1:21" ht="15.75">
      <c r="A1" s="2" t="s">
        <v>0</v>
      </c>
      <c r="B1" s="2"/>
      <c r="C1" s="2"/>
      <c r="D1" s="2"/>
      <c r="E1" s="2"/>
      <c r="F1" s="2"/>
      <c r="G1" s="2"/>
      <c r="H1" s="2"/>
      <c r="I1" s="2"/>
      <c r="J1" s="2"/>
      <c r="K1" s="2"/>
      <c r="L1" s="2"/>
      <c r="M1" s="2"/>
      <c r="N1" s="2"/>
      <c r="O1" s="2"/>
      <c r="P1" s="2"/>
    </row>
    <row r="2" spans="1:21" ht="15.75">
      <c r="A2" s="2"/>
      <c r="B2" s="2"/>
      <c r="C2" s="2"/>
      <c r="D2" s="2"/>
      <c r="E2" s="2"/>
      <c r="F2" s="2"/>
      <c r="G2" s="2"/>
      <c r="H2" s="2"/>
      <c r="I2" s="2"/>
      <c r="J2" s="2"/>
      <c r="K2" s="2"/>
      <c r="L2" s="2"/>
      <c r="M2" s="2"/>
      <c r="N2" s="2"/>
      <c r="O2" s="2"/>
      <c r="P2" s="2"/>
    </row>
    <row r="3" spans="1:21" ht="15.75">
      <c r="A3" s="48" t="s">
        <v>1</v>
      </c>
      <c r="B3" s="2"/>
      <c r="C3" s="2"/>
      <c r="D3" s="2"/>
      <c r="E3" s="2"/>
      <c r="F3" s="2"/>
      <c r="G3" s="2"/>
      <c r="H3" s="2"/>
      <c r="I3" s="2"/>
      <c r="J3" s="2"/>
      <c r="K3" s="2"/>
      <c r="L3" s="2"/>
      <c r="M3" s="2"/>
      <c r="N3" s="2"/>
      <c r="O3" s="2"/>
      <c r="P3" s="2"/>
    </row>
    <row r="4" spans="1:21" s="50" customFormat="1">
      <c r="A4" s="49" t="s">
        <v>2</v>
      </c>
      <c r="B4" s="49"/>
      <c r="C4" s="49"/>
      <c r="D4" s="49"/>
      <c r="E4" s="49"/>
      <c r="F4" s="49"/>
      <c r="G4" s="49"/>
      <c r="H4" s="49"/>
      <c r="I4" s="49"/>
      <c r="J4" s="49"/>
      <c r="K4" s="49"/>
      <c r="L4" s="49"/>
      <c r="M4" s="49"/>
      <c r="N4" s="49"/>
      <c r="O4" s="49"/>
      <c r="P4" s="49"/>
    </row>
    <row r="5" spans="1:21" s="50" customFormat="1">
      <c r="A5" s="49" t="s">
        <v>3</v>
      </c>
      <c r="B5" s="49"/>
      <c r="C5" s="49"/>
      <c r="D5" s="49"/>
      <c r="E5" s="49"/>
      <c r="F5" s="49"/>
      <c r="G5" s="49"/>
      <c r="H5" s="49"/>
      <c r="I5" s="49"/>
      <c r="J5" s="49"/>
      <c r="K5" s="49"/>
      <c r="L5" s="49"/>
      <c r="M5" s="49"/>
      <c r="N5" s="49"/>
      <c r="O5" s="49"/>
      <c r="P5" s="49"/>
    </row>
    <row r="6" spans="1:21" s="50" customFormat="1">
      <c r="A6" s="49" t="s">
        <v>4</v>
      </c>
      <c r="B6" s="51"/>
      <c r="C6" s="51"/>
      <c r="D6" s="51"/>
      <c r="E6" s="51"/>
      <c r="F6" s="51"/>
      <c r="G6" s="51"/>
      <c r="H6" s="51"/>
      <c r="I6" s="51"/>
      <c r="J6" s="51"/>
      <c r="K6" s="51"/>
      <c r="L6" s="51"/>
      <c r="M6" s="51"/>
      <c r="N6" s="51"/>
      <c r="O6" s="51"/>
      <c r="P6" s="51"/>
    </row>
    <row r="7" spans="1:21" ht="15.75">
      <c r="A7" s="2"/>
      <c r="B7" s="2"/>
      <c r="C7" s="2"/>
      <c r="D7" s="2"/>
      <c r="E7" s="2"/>
      <c r="F7" s="2"/>
      <c r="G7" s="2"/>
      <c r="H7" s="2"/>
      <c r="I7" s="2"/>
      <c r="J7" s="2"/>
      <c r="K7" s="2"/>
      <c r="L7" s="2"/>
      <c r="M7" s="2"/>
      <c r="N7" s="2"/>
      <c r="O7" s="2"/>
      <c r="P7" s="2"/>
    </row>
    <row r="8" spans="1:21">
      <c r="A8" s="60"/>
      <c r="B8" s="84" t="s">
        <v>5</v>
      </c>
      <c r="C8" s="85"/>
      <c r="D8" s="85"/>
      <c r="E8" s="85"/>
      <c r="F8" s="85"/>
      <c r="G8" s="85"/>
      <c r="H8" s="85"/>
      <c r="I8" s="85"/>
      <c r="J8" s="85"/>
      <c r="K8" s="85"/>
      <c r="L8" s="85"/>
      <c r="M8" s="85"/>
      <c r="N8" s="85"/>
      <c r="O8" s="85"/>
      <c r="P8" s="85"/>
      <c r="Q8" s="85"/>
      <c r="R8" s="85"/>
      <c r="S8" s="85"/>
      <c r="T8" s="85"/>
      <c r="U8" s="86"/>
    </row>
    <row r="9" spans="1:21">
      <c r="A9" s="60"/>
      <c r="B9" s="84" t="s">
        <v>6</v>
      </c>
      <c r="C9" s="85"/>
      <c r="D9" s="85"/>
      <c r="E9" s="86"/>
      <c r="F9" s="84" t="s">
        <v>7</v>
      </c>
      <c r="G9" s="85"/>
      <c r="H9" s="85"/>
      <c r="I9" s="86"/>
      <c r="J9" s="84" t="s">
        <v>8</v>
      </c>
      <c r="K9" s="85"/>
      <c r="L9" s="85"/>
      <c r="M9" s="85"/>
      <c r="N9" s="87" t="s">
        <v>9</v>
      </c>
      <c r="O9" s="87"/>
      <c r="P9" s="87"/>
      <c r="Q9" s="87"/>
      <c r="R9" s="87" t="s">
        <v>10</v>
      </c>
      <c r="S9" s="87"/>
      <c r="T9" s="87"/>
      <c r="U9" s="87"/>
    </row>
    <row r="10" spans="1:21" ht="50.25" customHeight="1">
      <c r="A10" s="60"/>
      <c r="B10" s="103" t="s">
        <v>11</v>
      </c>
      <c r="C10" s="106"/>
      <c r="D10" s="106"/>
      <c r="E10" s="107"/>
      <c r="F10" s="103" t="s">
        <v>12</v>
      </c>
      <c r="G10" s="106"/>
      <c r="H10" s="106"/>
      <c r="I10" s="107"/>
      <c r="J10" s="103" t="s">
        <v>13</v>
      </c>
      <c r="K10" s="106"/>
      <c r="L10" s="106"/>
      <c r="M10" s="106"/>
      <c r="N10" s="88" t="s">
        <v>14</v>
      </c>
      <c r="O10" s="88"/>
      <c r="P10" s="88"/>
      <c r="Q10" s="88"/>
      <c r="R10" s="88" t="s">
        <v>15</v>
      </c>
      <c r="S10" s="88"/>
      <c r="T10" s="88"/>
      <c r="U10" s="88"/>
    </row>
    <row r="11" spans="1:21">
      <c r="A11" s="60"/>
      <c r="B11" s="84" t="s">
        <v>16</v>
      </c>
      <c r="C11" s="85"/>
      <c r="D11" s="85"/>
      <c r="E11" s="85"/>
      <c r="F11" s="85"/>
      <c r="G11" s="85"/>
      <c r="H11" s="85"/>
      <c r="I11" s="85"/>
      <c r="J11" s="85"/>
      <c r="K11" s="85"/>
      <c r="L11" s="85"/>
      <c r="M11" s="85"/>
      <c r="N11" s="85"/>
      <c r="O11" s="85"/>
      <c r="P11" s="85"/>
      <c r="Q11" s="85"/>
      <c r="R11" s="85"/>
      <c r="S11" s="85"/>
      <c r="T11" s="85"/>
      <c r="U11" s="86"/>
    </row>
    <row r="12" spans="1:21">
      <c r="A12" s="60"/>
      <c r="B12" s="84" t="s">
        <v>17</v>
      </c>
      <c r="C12" s="85"/>
      <c r="D12" s="85"/>
      <c r="E12" s="86"/>
      <c r="F12" s="84" t="s">
        <v>18</v>
      </c>
      <c r="G12" s="85"/>
      <c r="H12" s="85"/>
      <c r="I12" s="86"/>
      <c r="J12" s="84" t="s">
        <v>19</v>
      </c>
      <c r="K12" s="85"/>
      <c r="L12" s="85"/>
      <c r="M12" s="86"/>
      <c r="N12" s="84" t="s">
        <v>20</v>
      </c>
      <c r="O12" s="85"/>
      <c r="P12" s="85"/>
      <c r="Q12" s="86"/>
      <c r="R12" s="87" t="s">
        <v>21</v>
      </c>
      <c r="S12" s="87"/>
      <c r="T12" s="87"/>
      <c r="U12" s="87"/>
    </row>
    <row r="13" spans="1:21" ht="158.44999999999999" customHeight="1">
      <c r="A13" s="60"/>
      <c r="B13" s="88" t="s">
        <v>22</v>
      </c>
      <c r="C13" s="108"/>
      <c r="D13" s="108"/>
      <c r="E13" s="108"/>
      <c r="F13" s="88" t="s">
        <v>23</v>
      </c>
      <c r="G13" s="108"/>
      <c r="H13" s="108"/>
      <c r="I13" s="108"/>
      <c r="J13" s="88" t="s">
        <v>24</v>
      </c>
      <c r="K13" s="108"/>
      <c r="L13" s="108"/>
      <c r="M13" s="108"/>
      <c r="N13" s="103" t="s">
        <v>25</v>
      </c>
      <c r="O13" s="104"/>
      <c r="P13" s="104"/>
      <c r="Q13" s="105"/>
      <c r="R13" s="103" t="s">
        <v>26</v>
      </c>
      <c r="S13" s="104"/>
      <c r="T13" s="104"/>
      <c r="U13" s="105"/>
    </row>
    <row r="14" spans="1:21">
      <c r="A14" s="60"/>
      <c r="B14" s="27"/>
      <c r="C14" s="28"/>
      <c r="D14" s="28"/>
      <c r="E14" s="28"/>
      <c r="F14" s="29"/>
      <c r="G14" s="28"/>
      <c r="H14" s="30"/>
      <c r="I14" s="30"/>
      <c r="J14" s="27"/>
      <c r="K14" s="30"/>
      <c r="L14" s="30"/>
      <c r="M14" s="30"/>
      <c r="N14" s="25"/>
      <c r="O14" s="25"/>
      <c r="P14" s="25"/>
      <c r="Q14" s="25"/>
      <c r="R14" s="25"/>
      <c r="S14" s="25"/>
      <c r="T14" s="25"/>
      <c r="U14" s="25"/>
    </row>
    <row r="15" spans="1:21" ht="15.75" thickBot="1">
      <c r="B15" s="60"/>
      <c r="C15" s="61"/>
      <c r="D15" s="90" t="s">
        <v>27</v>
      </c>
      <c r="E15" s="90"/>
      <c r="F15" s="90"/>
      <c r="G15" s="90"/>
      <c r="H15" s="91"/>
      <c r="I15" s="24"/>
      <c r="J15" s="33"/>
      <c r="K15" s="90" t="s">
        <v>28</v>
      </c>
      <c r="L15" s="90"/>
      <c r="M15" s="90"/>
      <c r="N15" s="90"/>
      <c r="O15" s="24"/>
      <c r="P15" s="26"/>
      <c r="Q15" s="60"/>
    </row>
    <row r="16" spans="1:21" ht="22.5">
      <c r="B16" s="92" t="s">
        <v>29</v>
      </c>
      <c r="C16" s="31" t="s">
        <v>30</v>
      </c>
      <c r="D16" s="21">
        <v>5</v>
      </c>
      <c r="E16" s="22">
        <v>10</v>
      </c>
      <c r="F16" s="23">
        <v>15</v>
      </c>
      <c r="G16" s="23">
        <v>20</v>
      </c>
      <c r="H16" s="23">
        <v>25</v>
      </c>
      <c r="I16" s="62"/>
      <c r="J16" s="63"/>
      <c r="K16" s="87" t="s">
        <v>28</v>
      </c>
      <c r="L16" s="87"/>
      <c r="M16" s="87" t="s">
        <v>31</v>
      </c>
      <c r="N16" s="87"/>
      <c r="O16" s="62"/>
      <c r="P16" s="60"/>
      <c r="Q16" s="60"/>
    </row>
    <row r="17" spans="2:17" ht="22.5">
      <c r="B17" s="93"/>
      <c r="C17" s="31" t="s">
        <v>32</v>
      </c>
      <c r="D17" s="21">
        <v>4</v>
      </c>
      <c r="E17" s="22">
        <v>8</v>
      </c>
      <c r="F17" s="22">
        <v>12</v>
      </c>
      <c r="G17" s="23">
        <v>16</v>
      </c>
      <c r="H17" s="23">
        <v>20</v>
      </c>
      <c r="I17" s="62"/>
      <c r="J17" s="63"/>
      <c r="K17" s="95" t="s">
        <v>33</v>
      </c>
      <c r="L17" s="96"/>
      <c r="M17" s="97" t="s">
        <v>34</v>
      </c>
      <c r="N17" s="97"/>
      <c r="O17" s="62"/>
      <c r="P17" s="60"/>
      <c r="Q17" s="60"/>
    </row>
    <row r="18" spans="2:17" ht="22.5">
      <c r="B18" s="93"/>
      <c r="C18" s="31" t="s">
        <v>35</v>
      </c>
      <c r="D18" s="21">
        <v>3</v>
      </c>
      <c r="E18" s="22">
        <v>6</v>
      </c>
      <c r="F18" s="22">
        <v>9</v>
      </c>
      <c r="G18" s="22">
        <v>12</v>
      </c>
      <c r="H18" s="23">
        <v>15</v>
      </c>
      <c r="I18" s="62"/>
      <c r="J18" s="63"/>
      <c r="K18" s="98" t="s">
        <v>36</v>
      </c>
      <c r="L18" s="96"/>
      <c r="M18" s="99" t="s">
        <v>37</v>
      </c>
      <c r="N18" s="100"/>
      <c r="O18" s="62"/>
      <c r="P18" s="60"/>
      <c r="Q18" s="60"/>
    </row>
    <row r="19" spans="2:17" ht="22.5">
      <c r="B19" s="93"/>
      <c r="C19" s="31" t="s">
        <v>38</v>
      </c>
      <c r="D19" s="21">
        <v>2</v>
      </c>
      <c r="E19" s="21">
        <v>4</v>
      </c>
      <c r="F19" s="22">
        <v>6</v>
      </c>
      <c r="G19" s="22">
        <v>8</v>
      </c>
      <c r="H19" s="22">
        <v>10</v>
      </c>
      <c r="I19" s="62"/>
      <c r="J19" s="63"/>
      <c r="K19" s="98" t="s">
        <v>39</v>
      </c>
      <c r="L19" s="96"/>
      <c r="M19" s="101" t="s">
        <v>40</v>
      </c>
      <c r="N19" s="102"/>
      <c r="O19" s="62"/>
      <c r="P19" s="60"/>
      <c r="Q19" s="60"/>
    </row>
    <row r="20" spans="2:17" ht="23.25" thickBot="1">
      <c r="B20" s="94"/>
      <c r="C20" s="31" t="s">
        <v>41</v>
      </c>
      <c r="D20" s="21">
        <v>1</v>
      </c>
      <c r="E20" s="21">
        <v>2</v>
      </c>
      <c r="F20" s="21">
        <v>3</v>
      </c>
      <c r="G20" s="21">
        <v>4</v>
      </c>
      <c r="H20" s="21">
        <v>5</v>
      </c>
      <c r="I20" s="62"/>
      <c r="J20" s="63"/>
      <c r="K20" s="60"/>
      <c r="L20" s="60"/>
      <c r="M20" s="60"/>
      <c r="N20" s="60"/>
      <c r="O20" s="62"/>
      <c r="P20" s="60"/>
      <c r="Q20" s="60"/>
    </row>
    <row r="21" spans="2:17" ht="37.5" customHeight="1">
      <c r="B21" s="60"/>
      <c r="C21" s="64"/>
      <c r="D21" s="32" t="s">
        <v>42</v>
      </c>
      <c r="E21" s="32" t="s">
        <v>43</v>
      </c>
      <c r="F21" s="32" t="s">
        <v>44</v>
      </c>
      <c r="G21" s="32" t="s">
        <v>45</v>
      </c>
      <c r="H21" s="32" t="s">
        <v>46</v>
      </c>
      <c r="I21" s="62"/>
      <c r="J21" s="63"/>
      <c r="K21" s="60"/>
      <c r="L21" s="60"/>
      <c r="M21" s="60"/>
      <c r="N21" s="60"/>
      <c r="O21" s="62"/>
      <c r="P21" s="60"/>
      <c r="Q21" s="60"/>
    </row>
    <row r="22" spans="2:17" ht="44.1" customHeight="1">
      <c r="B22" s="60"/>
      <c r="C22" s="65"/>
      <c r="D22" s="89" t="s">
        <v>47</v>
      </c>
      <c r="E22" s="89"/>
      <c r="F22" s="89"/>
      <c r="G22" s="89"/>
      <c r="H22" s="89"/>
      <c r="I22" s="66"/>
      <c r="J22" s="65"/>
      <c r="K22" s="67"/>
      <c r="L22" s="67"/>
      <c r="M22" s="67"/>
      <c r="N22" s="67"/>
      <c r="O22" s="66"/>
      <c r="P22" s="60"/>
      <c r="Q22" s="60"/>
    </row>
  </sheetData>
  <mergeCells count="34">
    <mergeCell ref="N13:Q13"/>
    <mergeCell ref="R12:U12"/>
    <mergeCell ref="R13:U13"/>
    <mergeCell ref="B10:E10"/>
    <mergeCell ref="F10:I10"/>
    <mergeCell ref="J10:M10"/>
    <mergeCell ref="B13:E13"/>
    <mergeCell ref="F13:I13"/>
    <mergeCell ref="J13:M13"/>
    <mergeCell ref="N10:Q10"/>
    <mergeCell ref="D22:H22"/>
    <mergeCell ref="D15:H15"/>
    <mergeCell ref="K15:N15"/>
    <mergeCell ref="B16:B20"/>
    <mergeCell ref="K16:L16"/>
    <mergeCell ref="M16:N16"/>
    <mergeCell ref="K17:L17"/>
    <mergeCell ref="M17:N17"/>
    <mergeCell ref="K18:L18"/>
    <mergeCell ref="M18:N18"/>
    <mergeCell ref="K19:L19"/>
    <mergeCell ref="M19:N19"/>
    <mergeCell ref="B8:U8"/>
    <mergeCell ref="B12:E12"/>
    <mergeCell ref="F12:I12"/>
    <mergeCell ref="J12:M12"/>
    <mergeCell ref="R9:U9"/>
    <mergeCell ref="R10:U10"/>
    <mergeCell ref="B11:U11"/>
    <mergeCell ref="B9:E9"/>
    <mergeCell ref="F9:I9"/>
    <mergeCell ref="N12:Q12"/>
    <mergeCell ref="J9:M9"/>
    <mergeCell ref="N9:Q9"/>
  </mergeCells>
  <hyperlinks>
    <hyperlink ref="A3" r:id="rId1" xr:uid="{CD865600-6F10-42E3-9BA3-1A5F7B6DCB50}"/>
  </hyperlinks>
  <pageMargins left="0.70866141732283472" right="0.70866141732283472" top="0.74803149606299213" bottom="0.74803149606299213" header="0.31496062992125984" footer="0.31496062992125984"/>
  <pageSetup paperSize="8"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28"/>
  <sheetViews>
    <sheetView tabSelected="1" zoomScaleNormal="100" workbookViewId="0">
      <pane ySplit="5" topLeftCell="A6" activePane="bottomLeft" state="frozen"/>
      <selection pane="bottomLeft" activeCell="J6" sqref="J6"/>
    </sheetView>
  </sheetViews>
  <sheetFormatPr defaultColWidth="8.88671875" defaultRowHeight="12.75"/>
  <cols>
    <col min="1" max="1" width="2.6640625" style="3" customWidth="1"/>
    <col min="2" max="2" width="6.6640625" style="3" customWidth="1"/>
    <col min="3" max="3" width="11.109375" style="3" customWidth="1"/>
    <col min="4" max="4" width="8.6640625" style="3" customWidth="1"/>
    <col min="5" max="5" width="29.109375" style="3" customWidth="1"/>
    <col min="6" max="6" width="4.6640625" style="3" bestFit="1" customWidth="1"/>
    <col min="7" max="7" width="7.5546875" style="3" customWidth="1"/>
    <col min="8" max="8" width="4.6640625" style="3" bestFit="1" customWidth="1"/>
    <col min="9" max="9" width="26.44140625" style="3" bestFit="1" customWidth="1"/>
    <col min="10" max="10" width="31.6640625" style="3" customWidth="1"/>
    <col min="11" max="11" width="6.44140625" style="3" customWidth="1"/>
    <col min="12" max="12" width="0" style="3" hidden="1" customWidth="1"/>
    <col min="13" max="13" width="6.44140625" style="3" customWidth="1"/>
    <col min="14" max="14" width="0" style="3" hidden="1" customWidth="1"/>
    <col min="15" max="15" width="4.6640625" style="3" bestFit="1" customWidth="1"/>
    <col min="16" max="16" width="33.77734375" style="3" customWidth="1"/>
    <col min="17" max="17" width="9.5546875" style="3" customWidth="1"/>
    <col min="18" max="18" width="8.21875" style="3" customWidth="1"/>
    <col min="19" max="16384" width="8.88671875" style="3"/>
  </cols>
  <sheetData>
    <row r="1" spans="2:18" s="6" customFormat="1" ht="15.75">
      <c r="B1" s="2" t="s">
        <v>69</v>
      </c>
      <c r="C1" s="7"/>
      <c r="D1" s="7"/>
      <c r="E1" s="7"/>
      <c r="F1" s="7"/>
      <c r="G1" s="7"/>
      <c r="H1" s="7"/>
      <c r="I1" s="7"/>
      <c r="J1" s="7"/>
      <c r="K1" s="7"/>
      <c r="L1" s="7"/>
      <c r="Q1" s="7"/>
    </row>
    <row r="2" spans="2:18" s="6" customFormat="1" ht="15.75">
      <c r="B2" s="2"/>
      <c r="C2" s="7"/>
      <c r="D2" s="7"/>
      <c r="E2" s="7"/>
      <c r="F2" s="7"/>
      <c r="G2" s="7"/>
      <c r="H2" s="7"/>
      <c r="I2" s="7"/>
      <c r="J2" s="7"/>
      <c r="K2" s="7"/>
      <c r="L2" s="7"/>
      <c r="Q2" s="7"/>
    </row>
    <row r="3" spans="2:18" s="6" customFormat="1">
      <c r="C3" s="7"/>
      <c r="D3" s="7"/>
      <c r="E3" s="7"/>
      <c r="F3" s="7"/>
      <c r="G3" s="7"/>
      <c r="H3" s="7"/>
      <c r="I3" s="7"/>
      <c r="J3" s="7"/>
      <c r="K3" s="7"/>
      <c r="L3" s="7"/>
      <c r="Q3" s="7"/>
    </row>
    <row r="4" spans="2:18" ht="31.5" customHeight="1">
      <c r="B4" s="109"/>
      <c r="C4" s="110"/>
      <c r="D4" s="110"/>
      <c r="E4" s="111"/>
      <c r="F4" s="112" t="s">
        <v>70</v>
      </c>
      <c r="G4" s="112"/>
      <c r="H4" s="112"/>
      <c r="I4" s="109"/>
      <c r="J4" s="111"/>
      <c r="K4" s="112" t="s">
        <v>71</v>
      </c>
      <c r="L4" s="113"/>
      <c r="M4" s="113"/>
      <c r="N4" s="113"/>
      <c r="O4" s="113"/>
      <c r="P4" s="114"/>
      <c r="Q4" s="114"/>
      <c r="R4" s="114"/>
    </row>
    <row r="5" spans="2:18" s="4" customFormat="1" ht="60.6" customHeight="1">
      <c r="B5" s="11"/>
      <c r="C5" s="78" t="s">
        <v>72</v>
      </c>
      <c r="D5" s="78" t="s">
        <v>73</v>
      </c>
      <c r="E5" s="78" t="s">
        <v>74</v>
      </c>
      <c r="F5" s="13" t="s">
        <v>75</v>
      </c>
      <c r="G5" s="13" t="s">
        <v>76</v>
      </c>
      <c r="H5" s="13" t="s">
        <v>77</v>
      </c>
      <c r="I5" s="12" t="s">
        <v>78</v>
      </c>
      <c r="J5" s="12" t="s">
        <v>79</v>
      </c>
      <c r="K5" s="13" t="s">
        <v>75</v>
      </c>
      <c r="L5" s="13" t="s">
        <v>80</v>
      </c>
      <c r="M5" s="13" t="s">
        <v>81</v>
      </c>
      <c r="N5" s="13" t="s">
        <v>82</v>
      </c>
      <c r="O5" s="13" t="s">
        <v>83</v>
      </c>
      <c r="P5" s="42" t="s">
        <v>84</v>
      </c>
      <c r="Q5" s="42" t="s">
        <v>85</v>
      </c>
      <c r="R5" s="12" t="s">
        <v>86</v>
      </c>
    </row>
    <row r="6" spans="2:18" ht="144.75" customHeight="1">
      <c r="B6" s="41">
        <v>1</v>
      </c>
      <c r="C6" s="14" t="s">
        <v>87</v>
      </c>
      <c r="D6" s="15" t="s">
        <v>88</v>
      </c>
      <c r="E6" s="71" t="s">
        <v>89</v>
      </c>
      <c r="F6" s="10">
        <v>2</v>
      </c>
      <c r="G6" s="10">
        <v>1</v>
      </c>
      <c r="H6" s="16">
        <f>SUM(F6*G6)</f>
        <v>2</v>
      </c>
      <c r="I6" s="15" t="s">
        <v>90</v>
      </c>
      <c r="J6" s="15" t="s">
        <v>91</v>
      </c>
      <c r="K6" s="10">
        <v>2</v>
      </c>
      <c r="L6" s="10">
        <f>IF(K6="very low",1,IF(K6="low",2,IF(K6="medium",3,IF(K6="high",4,5))))</f>
        <v>5</v>
      </c>
      <c r="M6" s="10">
        <v>1</v>
      </c>
      <c r="N6" s="10">
        <f>IF(M6="very low",1,IF(M6="low",2,IF(M6="medium",3,IF(M6="high",4,5))))</f>
        <v>5</v>
      </c>
      <c r="O6" s="17">
        <f>K6*M6</f>
        <v>2</v>
      </c>
      <c r="P6" s="15" t="s">
        <v>175</v>
      </c>
      <c r="Q6" s="15" t="s">
        <v>88</v>
      </c>
      <c r="R6" s="72">
        <v>46281</v>
      </c>
    </row>
    <row r="7" spans="2:18" ht="91.5" customHeight="1">
      <c r="B7" s="41">
        <v>2</v>
      </c>
      <c r="C7" s="14" t="s">
        <v>87</v>
      </c>
      <c r="D7" s="14" t="s">
        <v>92</v>
      </c>
      <c r="E7" s="14" t="s">
        <v>57</v>
      </c>
      <c r="F7" s="10">
        <v>4</v>
      </c>
      <c r="G7" s="10">
        <v>4</v>
      </c>
      <c r="H7" s="16">
        <f>SUM(F7*G7)</f>
        <v>16</v>
      </c>
      <c r="I7" s="15" t="s">
        <v>93</v>
      </c>
      <c r="J7" s="15" t="s">
        <v>94</v>
      </c>
      <c r="K7" s="10">
        <v>2</v>
      </c>
      <c r="L7" s="10">
        <f>IF(K7="very low",1,IF(K7="low",2,IF(K7="medium",3,IF(K7="high",4,5))))</f>
        <v>5</v>
      </c>
      <c r="M7" s="10">
        <v>3</v>
      </c>
      <c r="N7" s="10">
        <f>IF(M7="very low",1,IF(M7="low",2,IF(M7="medium",3,IF(M7="high",4,5))))</f>
        <v>5</v>
      </c>
      <c r="O7" s="16">
        <f>K7*M7</f>
        <v>6</v>
      </c>
      <c r="P7" s="15" t="s">
        <v>137</v>
      </c>
      <c r="Q7" s="15" t="s">
        <v>92</v>
      </c>
      <c r="R7" s="72">
        <v>46281</v>
      </c>
    </row>
    <row r="8" spans="2:18" ht="54" customHeight="1">
      <c r="B8" s="41">
        <v>3</v>
      </c>
      <c r="C8" s="14" t="s">
        <v>95</v>
      </c>
      <c r="D8" s="14" t="s">
        <v>88</v>
      </c>
      <c r="E8" s="14" t="s">
        <v>96</v>
      </c>
      <c r="F8" s="10">
        <v>1</v>
      </c>
      <c r="G8" s="10">
        <v>2</v>
      </c>
      <c r="H8" s="16">
        <f>SUM(F8*G8)</f>
        <v>2</v>
      </c>
      <c r="I8" s="15" t="s">
        <v>97</v>
      </c>
      <c r="J8" s="15" t="s">
        <v>180</v>
      </c>
      <c r="K8" s="10">
        <v>1</v>
      </c>
      <c r="L8" s="10">
        <f>IF(K8="very low",1,IF(K8="low",2,IF(K8="medium",3,IF(K8="high",4,5))))</f>
        <v>5</v>
      </c>
      <c r="M8" s="10">
        <v>2</v>
      </c>
      <c r="N8" s="10">
        <f>IF(M8="very low",1,IF(M8="low",2,IF(M8="medium",3,IF(M8="high",4,5))))</f>
        <v>5</v>
      </c>
      <c r="O8" s="18">
        <f>K8*M8</f>
        <v>2</v>
      </c>
      <c r="P8" s="15" t="s">
        <v>98</v>
      </c>
      <c r="Q8" s="15" t="s">
        <v>88</v>
      </c>
      <c r="R8" s="72">
        <v>46281</v>
      </c>
    </row>
    <row r="9" spans="2:18" ht="102">
      <c r="B9" s="41">
        <v>4</v>
      </c>
      <c r="C9" s="14" t="s">
        <v>95</v>
      </c>
      <c r="D9" s="14" t="s">
        <v>88</v>
      </c>
      <c r="E9" s="14" t="s">
        <v>173</v>
      </c>
      <c r="F9" s="10">
        <v>2</v>
      </c>
      <c r="G9" s="10">
        <v>3</v>
      </c>
      <c r="H9" s="17">
        <f>SUM(F9*G9)</f>
        <v>6</v>
      </c>
      <c r="I9" s="15" t="s">
        <v>99</v>
      </c>
      <c r="J9" s="15" t="s">
        <v>100</v>
      </c>
      <c r="K9" s="10">
        <v>1</v>
      </c>
      <c r="L9" s="10">
        <f>IF(K9="very low",1,IF(K9="low",2,IF(K9="medium",3,IF(K9="high",4,5))))</f>
        <v>5</v>
      </c>
      <c r="M9" s="10">
        <v>2</v>
      </c>
      <c r="N9" s="10">
        <f>IF(M9="very low",1,IF(M9="low",2,IF(M9="medium",3,IF(M9="high",4,5))))</f>
        <v>5</v>
      </c>
      <c r="O9" s="16">
        <f>K9*M9</f>
        <v>2</v>
      </c>
      <c r="P9" s="15" t="s">
        <v>101</v>
      </c>
      <c r="Q9" s="15" t="s">
        <v>88</v>
      </c>
      <c r="R9" s="72">
        <v>46281</v>
      </c>
    </row>
    <row r="10" spans="2:18" ht="148.5" customHeight="1">
      <c r="B10" s="76">
        <v>5</v>
      </c>
      <c r="C10" s="74" t="s">
        <v>95</v>
      </c>
      <c r="D10" s="77" t="s">
        <v>88</v>
      </c>
      <c r="E10" s="74" t="s">
        <v>102</v>
      </c>
      <c r="F10" s="73">
        <v>3</v>
      </c>
      <c r="G10" s="73">
        <v>3</v>
      </c>
      <c r="H10" s="75">
        <f>SUM(F10*G10)</f>
        <v>9</v>
      </c>
      <c r="I10" s="74" t="s">
        <v>103</v>
      </c>
      <c r="J10" s="70" t="s">
        <v>104</v>
      </c>
      <c r="K10" s="73">
        <v>1</v>
      </c>
      <c r="L10" s="10">
        <f>IF(K10="very low",1,IF(K10="low",2,IF(K10="medium",3,IF(K10="high",4,5))))</f>
        <v>5</v>
      </c>
      <c r="M10" s="73">
        <v>3</v>
      </c>
      <c r="N10" s="10">
        <f>IF(M10="very low",1,IF(M10="low",2,IF(M10="medium",3,IF(M10="high",4,5))))</f>
        <v>5</v>
      </c>
      <c r="O10" s="75">
        <f>K10*M10</f>
        <v>3</v>
      </c>
      <c r="P10" s="77" t="s">
        <v>167</v>
      </c>
      <c r="Q10" s="77" t="s">
        <v>105</v>
      </c>
      <c r="R10" s="72">
        <v>46281</v>
      </c>
    </row>
    <row r="11" spans="2:18" ht="63.75">
      <c r="B11" s="41">
        <v>6</v>
      </c>
      <c r="C11" s="14" t="s">
        <v>106</v>
      </c>
      <c r="D11" s="19" t="s">
        <v>88</v>
      </c>
      <c r="E11" s="14" t="s">
        <v>107</v>
      </c>
      <c r="F11" s="10">
        <v>1</v>
      </c>
      <c r="G11" s="10">
        <v>2</v>
      </c>
      <c r="H11" s="20">
        <f t="shared" ref="H11:H16" si="0">SUM(F11*G11)</f>
        <v>2</v>
      </c>
      <c r="I11" s="14" t="s">
        <v>108</v>
      </c>
      <c r="J11" s="19" t="s">
        <v>109</v>
      </c>
      <c r="K11" s="10">
        <v>1</v>
      </c>
      <c r="L11" s="10">
        <f t="shared" ref="L11:L16" si="1">IF(K11="very low",1,IF(K11="low",2,IF(K11="medium",3,IF(K11="high",4,5))))</f>
        <v>5</v>
      </c>
      <c r="M11" s="10">
        <v>2</v>
      </c>
      <c r="N11" s="20">
        <f t="shared" ref="N11:N16" si="2">IF(M11="very low",1,IF(M11="low",2,IF(M11="medium",3,IF(M11="high",4,5))))</f>
        <v>5</v>
      </c>
      <c r="O11" s="20">
        <f t="shared" ref="O11:O16" si="3">K11*M11</f>
        <v>2</v>
      </c>
      <c r="P11" s="15" t="s">
        <v>110</v>
      </c>
      <c r="Q11" s="15" t="s">
        <v>111</v>
      </c>
      <c r="R11" s="72">
        <v>46281</v>
      </c>
    </row>
    <row r="12" spans="2:18" ht="102">
      <c r="B12" s="41">
        <v>7</v>
      </c>
      <c r="C12" s="14" t="s">
        <v>112</v>
      </c>
      <c r="D12" s="19" t="s">
        <v>88</v>
      </c>
      <c r="E12" s="14" t="s">
        <v>113</v>
      </c>
      <c r="F12" s="10">
        <v>4</v>
      </c>
      <c r="G12" s="10">
        <v>4</v>
      </c>
      <c r="H12" s="16">
        <f t="shared" si="0"/>
        <v>16</v>
      </c>
      <c r="I12" s="15" t="s">
        <v>114</v>
      </c>
      <c r="J12" s="19" t="s">
        <v>115</v>
      </c>
      <c r="K12" s="10">
        <v>2</v>
      </c>
      <c r="L12" s="10">
        <f t="shared" si="1"/>
        <v>5</v>
      </c>
      <c r="M12" s="10">
        <v>2</v>
      </c>
      <c r="N12" s="10">
        <f t="shared" si="2"/>
        <v>5</v>
      </c>
      <c r="O12" s="16">
        <f t="shared" si="3"/>
        <v>4</v>
      </c>
      <c r="P12" s="15" t="s">
        <v>116</v>
      </c>
      <c r="Q12" s="15" t="s">
        <v>111</v>
      </c>
      <c r="R12" s="72">
        <v>46281</v>
      </c>
    </row>
    <row r="13" spans="2:18" ht="114.75">
      <c r="B13" s="41">
        <v>8</v>
      </c>
      <c r="C13" s="14" t="s">
        <v>117</v>
      </c>
      <c r="D13" s="15" t="s">
        <v>88</v>
      </c>
      <c r="E13" s="14" t="s">
        <v>118</v>
      </c>
      <c r="F13" s="10">
        <v>3</v>
      </c>
      <c r="G13" s="10">
        <v>3</v>
      </c>
      <c r="H13" s="10">
        <f t="shared" si="0"/>
        <v>9</v>
      </c>
      <c r="I13" s="15" t="s">
        <v>119</v>
      </c>
      <c r="J13" s="19" t="s">
        <v>170</v>
      </c>
      <c r="K13" s="10">
        <v>1</v>
      </c>
      <c r="L13" s="10">
        <f t="shared" si="1"/>
        <v>5</v>
      </c>
      <c r="M13" s="10">
        <v>2</v>
      </c>
      <c r="N13" s="10">
        <f t="shared" si="2"/>
        <v>5</v>
      </c>
      <c r="O13" s="10">
        <f t="shared" si="3"/>
        <v>2</v>
      </c>
      <c r="P13" s="15" t="s">
        <v>120</v>
      </c>
      <c r="Q13" s="15" t="s">
        <v>121</v>
      </c>
      <c r="R13" s="72">
        <v>46281</v>
      </c>
    </row>
    <row r="14" spans="2:18" ht="114.75">
      <c r="B14" s="41">
        <v>9</v>
      </c>
      <c r="C14" s="14" t="s">
        <v>122</v>
      </c>
      <c r="D14" s="19" t="s">
        <v>88</v>
      </c>
      <c r="E14" s="14" t="s">
        <v>123</v>
      </c>
      <c r="F14" s="10">
        <v>5</v>
      </c>
      <c r="G14" s="10">
        <v>3</v>
      </c>
      <c r="H14" s="10">
        <f t="shared" si="0"/>
        <v>15</v>
      </c>
      <c r="I14" s="15" t="s">
        <v>124</v>
      </c>
      <c r="J14" s="19" t="s">
        <v>125</v>
      </c>
      <c r="K14" s="10">
        <v>2</v>
      </c>
      <c r="L14" s="10">
        <f t="shared" si="1"/>
        <v>5</v>
      </c>
      <c r="M14" s="10">
        <v>2</v>
      </c>
      <c r="N14" s="10">
        <f t="shared" si="2"/>
        <v>5</v>
      </c>
      <c r="O14" s="10">
        <f t="shared" si="3"/>
        <v>4</v>
      </c>
      <c r="P14" s="15" t="s">
        <v>126</v>
      </c>
      <c r="Q14" s="15" t="s">
        <v>183</v>
      </c>
      <c r="R14" s="72">
        <v>46281</v>
      </c>
    </row>
    <row r="15" spans="2:18" s="46" customFormat="1" ht="156.75" customHeight="1">
      <c r="B15" s="43">
        <v>10</v>
      </c>
      <c r="C15" s="44" t="s">
        <v>117</v>
      </c>
      <c r="D15" s="43" t="s">
        <v>127</v>
      </c>
      <c r="E15" s="43" t="s">
        <v>128</v>
      </c>
      <c r="F15" s="45">
        <v>3</v>
      </c>
      <c r="G15" s="45">
        <v>4</v>
      </c>
      <c r="H15" s="10">
        <f t="shared" si="0"/>
        <v>12</v>
      </c>
      <c r="I15" s="44" t="s">
        <v>129</v>
      </c>
      <c r="J15" s="43" t="s">
        <v>181</v>
      </c>
      <c r="K15" s="45">
        <v>2</v>
      </c>
      <c r="L15" s="45">
        <f t="shared" si="1"/>
        <v>5</v>
      </c>
      <c r="M15" s="45">
        <v>3</v>
      </c>
      <c r="N15" s="45">
        <f t="shared" si="2"/>
        <v>5</v>
      </c>
      <c r="O15" s="10">
        <f t="shared" si="3"/>
        <v>6</v>
      </c>
      <c r="P15" s="43" t="s">
        <v>130</v>
      </c>
      <c r="Q15" s="44" t="s">
        <v>184</v>
      </c>
      <c r="R15" s="72">
        <v>46281</v>
      </c>
    </row>
    <row r="16" spans="2:18" s="5" customFormat="1" ht="140.25">
      <c r="B16" s="59">
        <v>11</v>
      </c>
      <c r="C16" s="55" t="s">
        <v>117</v>
      </c>
      <c r="D16" s="43" t="s">
        <v>127</v>
      </c>
      <c r="E16" s="44" t="s">
        <v>131</v>
      </c>
      <c r="F16" s="53">
        <v>3</v>
      </c>
      <c r="G16" s="53">
        <v>4</v>
      </c>
      <c r="H16" s="10">
        <f t="shared" si="0"/>
        <v>12</v>
      </c>
      <c r="I16" s="44" t="s">
        <v>132</v>
      </c>
      <c r="J16" s="44" t="s">
        <v>138</v>
      </c>
      <c r="K16" s="53">
        <v>2</v>
      </c>
      <c r="L16" s="52">
        <f t="shared" si="1"/>
        <v>5</v>
      </c>
      <c r="M16" s="53">
        <v>3</v>
      </c>
      <c r="N16" s="53">
        <f t="shared" si="2"/>
        <v>5</v>
      </c>
      <c r="O16" s="10">
        <f t="shared" si="3"/>
        <v>6</v>
      </c>
      <c r="P16" s="43" t="s">
        <v>168</v>
      </c>
      <c r="Q16" s="44" t="s">
        <v>184</v>
      </c>
      <c r="R16" s="72">
        <v>46281</v>
      </c>
    </row>
    <row r="17" spans="2:19" s="56" customFormat="1" ht="114.75">
      <c r="B17" s="59">
        <v>12</v>
      </c>
      <c r="C17" s="55" t="s">
        <v>95</v>
      </c>
      <c r="D17" s="43" t="s">
        <v>127</v>
      </c>
      <c r="E17" s="44" t="s">
        <v>133</v>
      </c>
      <c r="F17" s="53">
        <v>3</v>
      </c>
      <c r="G17" s="53">
        <v>4</v>
      </c>
      <c r="H17" s="10">
        <f t="shared" ref="H17" si="4">SUM(F17*G17)</f>
        <v>12</v>
      </c>
      <c r="I17" s="44" t="s">
        <v>134</v>
      </c>
      <c r="J17" s="44" t="s">
        <v>135</v>
      </c>
      <c r="K17" s="53">
        <v>2</v>
      </c>
      <c r="L17" s="52">
        <f t="shared" ref="L17" si="5">IF(K17="very low",1,IF(K17="low",2,IF(K17="medium",3,IF(K17="high",4,5))))</f>
        <v>5</v>
      </c>
      <c r="M17" s="53">
        <v>2</v>
      </c>
      <c r="N17" s="53">
        <f t="shared" ref="N17" si="6">IF(M17="very low",1,IF(M17="low",2,IF(M17="medium",3,IF(M17="high",4,5))))</f>
        <v>5</v>
      </c>
      <c r="O17" s="10">
        <f t="shared" ref="O17" si="7">K17*M17</f>
        <v>4</v>
      </c>
      <c r="P17" s="43" t="s">
        <v>169</v>
      </c>
      <c r="Q17" s="44" t="s">
        <v>136</v>
      </c>
      <c r="R17" s="72">
        <v>46281</v>
      </c>
    </row>
    <row r="18" spans="2:19" s="5" customFormat="1" ht="89.25">
      <c r="B18" s="59">
        <v>13</v>
      </c>
      <c r="C18" s="55" t="s">
        <v>117</v>
      </c>
      <c r="D18" s="44" t="s">
        <v>139</v>
      </c>
      <c r="E18" s="44" t="s">
        <v>140</v>
      </c>
      <c r="F18" s="52">
        <v>5</v>
      </c>
      <c r="G18" s="52">
        <v>5</v>
      </c>
      <c r="H18" s="10">
        <f t="shared" ref="H18:H20" si="8">SUM(F18*G18)</f>
        <v>25</v>
      </c>
      <c r="I18" s="44" t="s">
        <v>141</v>
      </c>
      <c r="J18" s="44" t="s">
        <v>142</v>
      </c>
      <c r="K18" s="52">
        <v>3</v>
      </c>
      <c r="L18" s="52"/>
      <c r="M18" s="52">
        <v>3</v>
      </c>
      <c r="N18" s="53"/>
      <c r="O18" s="10">
        <f t="shared" ref="O18" si="9">K18*M18</f>
        <v>9</v>
      </c>
      <c r="P18" s="44" t="s">
        <v>166</v>
      </c>
      <c r="Q18" s="44" t="s">
        <v>139</v>
      </c>
      <c r="R18" s="72">
        <v>46281</v>
      </c>
    </row>
    <row r="19" spans="2:19" s="56" customFormat="1" ht="86.25" customHeight="1">
      <c r="B19" s="59">
        <v>14</v>
      </c>
      <c r="C19" s="55" t="s">
        <v>87</v>
      </c>
      <c r="D19" s="44" t="s">
        <v>139</v>
      </c>
      <c r="E19" s="44" t="s">
        <v>143</v>
      </c>
      <c r="F19" s="52">
        <v>3</v>
      </c>
      <c r="G19" s="52">
        <v>4</v>
      </c>
      <c r="H19" s="10">
        <f t="shared" si="8"/>
        <v>12</v>
      </c>
      <c r="I19" s="44" t="s">
        <v>144</v>
      </c>
      <c r="J19" s="44" t="s">
        <v>146</v>
      </c>
      <c r="K19" s="52">
        <v>3</v>
      </c>
      <c r="L19" s="52"/>
      <c r="M19" s="52">
        <v>3</v>
      </c>
      <c r="N19" s="53"/>
      <c r="O19" s="10">
        <f t="shared" ref="O19:O20" si="10">K19*M19</f>
        <v>9</v>
      </c>
      <c r="P19" s="82" t="s">
        <v>145</v>
      </c>
      <c r="Q19" s="44" t="s">
        <v>139</v>
      </c>
      <c r="R19" s="72">
        <v>46281</v>
      </c>
    </row>
    <row r="20" spans="2:19" s="5" customFormat="1" ht="102">
      <c r="B20" s="59">
        <v>15</v>
      </c>
      <c r="C20" s="44" t="s">
        <v>147</v>
      </c>
      <c r="D20" s="44" t="s">
        <v>127</v>
      </c>
      <c r="E20" s="44" t="s">
        <v>148</v>
      </c>
      <c r="F20" s="52">
        <v>3</v>
      </c>
      <c r="G20" s="52">
        <v>2</v>
      </c>
      <c r="H20" s="10">
        <f t="shared" si="8"/>
        <v>6</v>
      </c>
      <c r="I20" s="44" t="s">
        <v>155</v>
      </c>
      <c r="J20" s="44" t="s">
        <v>182</v>
      </c>
      <c r="K20" s="52">
        <v>1</v>
      </c>
      <c r="L20" s="52"/>
      <c r="M20" s="52">
        <v>2</v>
      </c>
      <c r="N20" s="53"/>
      <c r="O20" s="10">
        <f t="shared" si="10"/>
        <v>2</v>
      </c>
      <c r="P20" s="44" t="s">
        <v>156</v>
      </c>
      <c r="Q20" s="44" t="s">
        <v>139</v>
      </c>
      <c r="R20" s="72">
        <v>46281</v>
      </c>
    </row>
    <row r="21" spans="2:19" s="5" customFormat="1" ht="63.75">
      <c r="B21" s="59">
        <v>16</v>
      </c>
      <c r="C21" s="44" t="s">
        <v>147</v>
      </c>
      <c r="D21" s="43" t="s">
        <v>127</v>
      </c>
      <c r="E21" s="44" t="s">
        <v>158</v>
      </c>
      <c r="F21" s="52">
        <v>2</v>
      </c>
      <c r="G21" s="52">
        <v>4</v>
      </c>
      <c r="H21" s="10">
        <f t="shared" ref="H21" si="11">SUM(F21*G21)</f>
        <v>8</v>
      </c>
      <c r="I21" s="44" t="s">
        <v>159</v>
      </c>
      <c r="J21" s="44" t="s">
        <v>160</v>
      </c>
      <c r="K21" s="52">
        <v>1</v>
      </c>
      <c r="L21" s="52"/>
      <c r="M21" s="52">
        <v>3</v>
      </c>
      <c r="N21" s="53"/>
      <c r="O21" s="10">
        <f t="shared" ref="O21" si="12">K21*M21</f>
        <v>3</v>
      </c>
      <c r="P21" s="44" t="s">
        <v>157</v>
      </c>
      <c r="Q21" s="44" t="s">
        <v>139</v>
      </c>
      <c r="R21" s="72">
        <v>46281</v>
      </c>
      <c r="S21" s="56"/>
    </row>
    <row r="22" spans="2:19" ht="63.75">
      <c r="B22" s="59">
        <v>17</v>
      </c>
      <c r="C22" s="55" t="s">
        <v>117</v>
      </c>
      <c r="D22" s="44" t="s">
        <v>139</v>
      </c>
      <c r="E22" s="44" t="s">
        <v>179</v>
      </c>
      <c r="F22" s="52">
        <v>3</v>
      </c>
      <c r="G22" s="52">
        <v>4</v>
      </c>
      <c r="H22" s="10">
        <f t="shared" ref="H22:H23" si="13">SUM(F22*G22)</f>
        <v>12</v>
      </c>
      <c r="I22" s="44" t="s">
        <v>152</v>
      </c>
      <c r="J22" s="44" t="s">
        <v>161</v>
      </c>
      <c r="K22" s="52">
        <v>1</v>
      </c>
      <c r="L22" s="52"/>
      <c r="M22" s="52">
        <v>3</v>
      </c>
      <c r="N22" s="53"/>
      <c r="O22" s="10">
        <f t="shared" ref="O22:O23" si="14">K22*M22</f>
        <v>3</v>
      </c>
      <c r="P22" s="44" t="s">
        <v>153</v>
      </c>
      <c r="Q22" s="44" t="s">
        <v>139</v>
      </c>
      <c r="R22" s="72">
        <v>46281</v>
      </c>
    </row>
    <row r="23" spans="2:19" ht="63.75">
      <c r="B23" s="59">
        <v>18</v>
      </c>
      <c r="C23" s="55" t="s">
        <v>117</v>
      </c>
      <c r="D23" s="44" t="s">
        <v>139</v>
      </c>
      <c r="E23" s="44" t="s">
        <v>149</v>
      </c>
      <c r="F23" s="52">
        <v>2</v>
      </c>
      <c r="G23" s="52">
        <v>4</v>
      </c>
      <c r="H23" s="10">
        <f t="shared" si="13"/>
        <v>8</v>
      </c>
      <c r="I23" s="44" t="s">
        <v>150</v>
      </c>
      <c r="J23" s="44" t="s">
        <v>154</v>
      </c>
      <c r="K23" s="52">
        <v>1</v>
      </c>
      <c r="L23" s="52"/>
      <c r="M23" s="52">
        <v>4</v>
      </c>
      <c r="N23" s="53"/>
      <c r="O23" s="10">
        <f t="shared" si="14"/>
        <v>4</v>
      </c>
      <c r="P23" s="44" t="s">
        <v>151</v>
      </c>
      <c r="Q23" s="44" t="s">
        <v>139</v>
      </c>
      <c r="R23" s="72">
        <v>46281</v>
      </c>
    </row>
    <row r="25" spans="2:19">
      <c r="B25" s="83" t="s">
        <v>174</v>
      </c>
      <c r="K25" s="15"/>
    </row>
    <row r="26" spans="2:19">
      <c r="B26" s="83" t="s">
        <v>172</v>
      </c>
    </row>
    <row r="27" spans="2:19">
      <c r="B27" s="83" t="s">
        <v>176</v>
      </c>
    </row>
    <row r="28" spans="2:19">
      <c r="B28" s="83" t="s">
        <v>171</v>
      </c>
    </row>
  </sheetData>
  <sheetProtection algorithmName="SHA-512" hashValue="ATzk+Xl9wFIht2xcfy/coNgBOQqerBrD8N/5WsN4m8UYGd40z5aeAp5UBzRiq6TORXvhp13fTxafZbE0UFeHwg==" saltValue="yWaO+4jgA5Ab1UI/817+8w==" spinCount="100000" sheet="1" objects="1" scenarios="1"/>
  <mergeCells count="5">
    <mergeCell ref="B4:E4"/>
    <mergeCell ref="I4:J4"/>
    <mergeCell ref="F4:H4"/>
    <mergeCell ref="K4:O4"/>
    <mergeCell ref="P4:R4"/>
  </mergeCells>
  <conditionalFormatting sqref="H6:H23 O6:O23">
    <cfRule type="cellIs" dxfId="3" priority="31" operator="between">
      <formula>15</formula>
      <formula>25</formula>
    </cfRule>
    <cfRule type="cellIs" dxfId="2" priority="32" operator="between">
      <formula>7</formula>
      <formula>14</formula>
    </cfRule>
    <cfRule type="cellIs" dxfId="1" priority="33" operator="between">
      <formula>1</formula>
      <formula>6</formula>
    </cfRule>
  </conditionalFormatting>
  <dataValidations count="1">
    <dataValidation type="list" allowBlank="1" showInputMessage="1" showErrorMessage="1" sqref="M6:M14 K6:K14" xr:uid="{00000000-0002-0000-0200-000000000000}">
      <formula1>Imp</formula1>
    </dataValidation>
  </dataValidation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workbookViewId="0">
      <selection activeCell="Q8" sqref="Q8"/>
    </sheetView>
  </sheetViews>
  <sheetFormatPr defaultColWidth="8.88671875" defaultRowHeight="15.6" customHeight="1"/>
  <cols>
    <col min="2" max="2" width="8.88671875" customWidth="1"/>
    <col min="4" max="4" width="8.88671875" customWidth="1"/>
    <col min="5" max="5" width="9.6640625" customWidth="1"/>
    <col min="6" max="6" width="9.77734375" customWidth="1"/>
    <col min="7" max="7" width="10" customWidth="1"/>
    <col min="8" max="9" width="8.88671875" customWidth="1"/>
    <col min="16" max="16" width="8.88671875" customWidth="1"/>
  </cols>
  <sheetData>
    <row r="1" spans="1:15" ht="15.6" customHeight="1">
      <c r="A1" s="2" t="s">
        <v>48</v>
      </c>
      <c r="B1" s="9"/>
    </row>
    <row r="3" spans="1:15" ht="15.6" customHeight="1">
      <c r="B3" s="61"/>
      <c r="C3" s="90" t="s">
        <v>49</v>
      </c>
      <c r="D3" s="90"/>
      <c r="E3" s="90"/>
      <c r="F3" s="90"/>
      <c r="G3" s="90"/>
      <c r="H3" s="117"/>
      <c r="I3" s="24"/>
      <c r="J3" s="33"/>
      <c r="K3" s="90" t="s">
        <v>28</v>
      </c>
      <c r="L3" s="90"/>
      <c r="M3" s="90"/>
      <c r="N3" s="90"/>
      <c r="O3" s="36"/>
    </row>
    <row r="4" spans="1:15" ht="26.25" customHeight="1">
      <c r="B4" s="31" t="s">
        <v>30</v>
      </c>
      <c r="C4" s="21"/>
      <c r="D4" s="22"/>
      <c r="E4" s="23"/>
      <c r="F4" s="23"/>
      <c r="G4" s="23">
        <v>13</v>
      </c>
      <c r="H4" s="47"/>
      <c r="I4" s="62"/>
      <c r="J4" s="63"/>
      <c r="K4" s="87" t="s">
        <v>28</v>
      </c>
      <c r="L4" s="87"/>
      <c r="M4" s="87" t="s">
        <v>31</v>
      </c>
      <c r="N4" s="87"/>
      <c r="O4" s="37"/>
    </row>
    <row r="5" spans="1:15" ht="26.25" customHeight="1">
      <c r="B5" s="31" t="s">
        <v>32</v>
      </c>
      <c r="C5" s="21"/>
      <c r="D5" s="22" t="s">
        <v>164</v>
      </c>
      <c r="E5" s="80" t="s">
        <v>178</v>
      </c>
      <c r="F5" s="23">
        <v>7</v>
      </c>
      <c r="G5" s="23"/>
      <c r="H5" s="47"/>
      <c r="I5" s="62"/>
      <c r="J5" s="63"/>
      <c r="K5" s="95" t="s">
        <v>50</v>
      </c>
      <c r="L5" s="96"/>
      <c r="M5" s="97" t="s">
        <v>34</v>
      </c>
      <c r="N5" s="97"/>
      <c r="O5" s="37"/>
    </row>
    <row r="6" spans="1:15" ht="26.25" customHeight="1">
      <c r="A6" s="9" t="s">
        <v>29</v>
      </c>
      <c r="B6" s="31" t="s">
        <v>35</v>
      </c>
      <c r="C6" s="21"/>
      <c r="D6" s="21"/>
      <c r="E6" s="22" t="s">
        <v>177</v>
      </c>
      <c r="F6" s="22"/>
      <c r="G6" s="23">
        <v>9</v>
      </c>
      <c r="H6" s="47"/>
      <c r="I6" s="62"/>
      <c r="J6" s="63"/>
      <c r="K6" s="118" t="s">
        <v>51</v>
      </c>
      <c r="L6" s="96"/>
      <c r="M6" s="99" t="s">
        <v>37</v>
      </c>
      <c r="N6" s="100"/>
      <c r="O6" s="37"/>
    </row>
    <row r="7" spans="1:15" ht="26.25" customHeight="1">
      <c r="B7" s="31" t="s">
        <v>38</v>
      </c>
      <c r="C7" s="21" t="s">
        <v>165</v>
      </c>
      <c r="D7" s="21"/>
      <c r="E7" s="21">
        <v>15</v>
      </c>
      <c r="F7" s="22"/>
      <c r="G7" s="22"/>
      <c r="H7" s="8"/>
      <c r="I7" s="62"/>
      <c r="J7" s="63"/>
      <c r="K7" s="98" t="s">
        <v>39</v>
      </c>
      <c r="L7" s="96"/>
      <c r="M7" s="101" t="s">
        <v>40</v>
      </c>
      <c r="N7" s="102"/>
      <c r="O7" s="37"/>
    </row>
    <row r="8" spans="1:15" ht="26.25" customHeight="1">
      <c r="B8" s="31" t="s">
        <v>41</v>
      </c>
      <c r="C8" s="21"/>
      <c r="D8" s="21">
        <v>1</v>
      </c>
      <c r="E8" s="21"/>
      <c r="F8" s="21"/>
      <c r="G8" s="21"/>
      <c r="H8" s="8"/>
      <c r="I8" s="62"/>
      <c r="J8" s="63"/>
      <c r="K8" s="60"/>
      <c r="L8" s="60"/>
      <c r="M8" s="60"/>
      <c r="N8" s="60"/>
      <c r="O8" s="37"/>
    </row>
    <row r="9" spans="1:15" ht="20.100000000000001" customHeight="1">
      <c r="B9" s="34"/>
      <c r="C9" s="32" t="s">
        <v>42</v>
      </c>
      <c r="D9" s="32" t="s">
        <v>43</v>
      </c>
      <c r="E9" s="32" t="s">
        <v>44</v>
      </c>
      <c r="F9" s="32" t="s">
        <v>45</v>
      </c>
      <c r="G9" s="32" t="s">
        <v>46</v>
      </c>
      <c r="H9" s="32"/>
      <c r="I9" s="62"/>
      <c r="J9" s="63"/>
      <c r="K9" s="60"/>
      <c r="L9" s="60"/>
      <c r="M9" s="60"/>
      <c r="N9" s="60"/>
      <c r="O9" s="37"/>
    </row>
    <row r="10" spans="1:15" ht="15.6" customHeight="1">
      <c r="B10" s="63"/>
      <c r="C10" s="119" t="s">
        <v>47</v>
      </c>
      <c r="D10" s="119"/>
      <c r="E10" s="119"/>
      <c r="F10" s="119"/>
      <c r="G10" s="119"/>
      <c r="H10" s="119"/>
      <c r="I10" s="62"/>
      <c r="J10" s="63"/>
      <c r="K10" s="60"/>
      <c r="L10" s="60"/>
      <c r="M10" s="60"/>
      <c r="N10" s="60"/>
      <c r="O10" s="37"/>
    </row>
    <row r="11" spans="1:15" ht="15.6" customHeight="1">
      <c r="B11" s="65"/>
      <c r="C11" s="35"/>
      <c r="D11" s="35"/>
      <c r="E11" s="35"/>
      <c r="F11" s="35"/>
      <c r="G11" s="35"/>
      <c r="H11" s="35"/>
      <c r="I11" s="66"/>
      <c r="J11" s="65"/>
      <c r="K11" s="67"/>
      <c r="L11" s="67"/>
      <c r="M11" s="67"/>
      <c r="N11" s="67"/>
      <c r="O11" s="38"/>
    </row>
    <row r="12" spans="1:15" ht="15.6" customHeight="1">
      <c r="B12" s="60"/>
      <c r="C12" s="8"/>
      <c r="D12" s="8"/>
      <c r="E12" s="8"/>
      <c r="F12" s="8"/>
      <c r="G12" s="8"/>
      <c r="H12" s="8"/>
      <c r="I12" s="60"/>
      <c r="J12" s="60"/>
      <c r="K12" s="60"/>
      <c r="L12" s="60"/>
      <c r="M12" s="60"/>
      <c r="N12" s="60"/>
    </row>
    <row r="13" spans="1:15" ht="15.6" customHeight="1">
      <c r="B13" s="40" t="s">
        <v>52</v>
      </c>
      <c r="C13" s="8"/>
      <c r="D13" s="8"/>
      <c r="E13" s="57">
        <v>44469</v>
      </c>
      <c r="F13" s="39" t="s">
        <v>53</v>
      </c>
      <c r="G13" s="81">
        <v>45735</v>
      </c>
      <c r="H13" s="39" t="s">
        <v>53</v>
      </c>
      <c r="I13" s="81">
        <v>45911</v>
      </c>
      <c r="J13" s="39" t="s">
        <v>53</v>
      </c>
      <c r="K13" s="81">
        <v>46099</v>
      </c>
      <c r="L13" s="39" t="s">
        <v>53</v>
      </c>
      <c r="M13" s="60"/>
    </row>
    <row r="14" spans="1:15" ht="37.5" customHeight="1">
      <c r="A14" s="58" t="s">
        <v>54</v>
      </c>
      <c r="B14" s="68">
        <v>1</v>
      </c>
      <c r="C14" s="120" t="s">
        <v>55</v>
      </c>
      <c r="D14" s="121"/>
      <c r="E14" s="58">
        <v>2</v>
      </c>
      <c r="F14" s="58" t="s">
        <v>54</v>
      </c>
      <c r="G14" s="79">
        <v>2</v>
      </c>
      <c r="H14" s="58" t="s">
        <v>54</v>
      </c>
      <c r="I14" s="79">
        <v>2</v>
      </c>
      <c r="J14" s="58" t="s">
        <v>54</v>
      </c>
      <c r="K14" s="79">
        <v>2</v>
      </c>
      <c r="L14" s="58"/>
    </row>
    <row r="15" spans="1:15" ht="37.5" customHeight="1">
      <c r="A15" s="58" t="s">
        <v>56</v>
      </c>
      <c r="B15" s="68">
        <v>2</v>
      </c>
      <c r="C15" s="120" t="s">
        <v>57</v>
      </c>
      <c r="D15" s="121"/>
      <c r="E15" s="58">
        <v>16</v>
      </c>
      <c r="F15" s="58" t="s">
        <v>54</v>
      </c>
      <c r="G15" s="79">
        <v>16</v>
      </c>
      <c r="H15" s="58" t="s">
        <v>56</v>
      </c>
      <c r="I15" s="79">
        <v>12</v>
      </c>
      <c r="J15" s="58" t="s">
        <v>58</v>
      </c>
      <c r="K15" s="79">
        <v>16</v>
      </c>
      <c r="L15" s="58"/>
    </row>
    <row r="16" spans="1:15" ht="37.5" customHeight="1">
      <c r="A16" s="58" t="s">
        <v>58</v>
      </c>
      <c r="B16" s="68">
        <v>3</v>
      </c>
      <c r="C16" s="120" t="s">
        <v>59</v>
      </c>
      <c r="D16" s="121"/>
      <c r="E16" s="58">
        <v>2</v>
      </c>
      <c r="F16" s="58" t="s">
        <v>54</v>
      </c>
      <c r="G16" s="79">
        <v>2</v>
      </c>
      <c r="H16" s="58" t="s">
        <v>54</v>
      </c>
      <c r="I16" s="79">
        <f>'Risk and mitigation register'!H8</f>
        <v>2</v>
      </c>
      <c r="J16" s="58" t="s">
        <v>54</v>
      </c>
      <c r="K16" s="79">
        <v>2</v>
      </c>
      <c r="L16" s="58"/>
    </row>
    <row r="17" spans="2:12" ht="37.5" customHeight="1">
      <c r="B17" s="68">
        <v>4</v>
      </c>
      <c r="C17" s="120" t="s">
        <v>60</v>
      </c>
      <c r="D17" s="121"/>
      <c r="E17" s="58">
        <v>9</v>
      </c>
      <c r="F17" s="58" t="s">
        <v>54</v>
      </c>
      <c r="G17" s="79">
        <v>9</v>
      </c>
      <c r="H17" s="58" t="s">
        <v>54</v>
      </c>
      <c r="I17" s="79">
        <v>9</v>
      </c>
      <c r="J17" s="58" t="s">
        <v>56</v>
      </c>
      <c r="K17" s="79">
        <v>6</v>
      </c>
      <c r="L17" s="58"/>
    </row>
    <row r="18" spans="2:12" ht="37.5" customHeight="1">
      <c r="B18" s="68">
        <v>5</v>
      </c>
      <c r="C18" s="120" t="s">
        <v>61</v>
      </c>
      <c r="D18" s="121"/>
      <c r="E18" s="58">
        <v>9</v>
      </c>
      <c r="F18" s="58" t="s">
        <v>54</v>
      </c>
      <c r="G18" s="79">
        <v>9</v>
      </c>
      <c r="H18" s="58" t="s">
        <v>54</v>
      </c>
      <c r="I18" s="79">
        <f>'Risk and mitigation register'!H10</f>
        <v>9</v>
      </c>
      <c r="J18" s="58" t="s">
        <v>54</v>
      </c>
      <c r="K18" s="79">
        <v>9</v>
      </c>
      <c r="L18" s="58"/>
    </row>
    <row r="19" spans="2:12" ht="37.5" customHeight="1">
      <c r="B19" s="68">
        <v>6</v>
      </c>
      <c r="C19" s="120" t="s">
        <v>62</v>
      </c>
      <c r="D19" s="121"/>
      <c r="E19" s="58">
        <v>2</v>
      </c>
      <c r="F19" s="58" t="s">
        <v>54</v>
      </c>
      <c r="G19" s="79">
        <v>2</v>
      </c>
      <c r="H19" s="58" t="s">
        <v>54</v>
      </c>
      <c r="I19" s="79">
        <f>'Risk and mitigation register'!H11</f>
        <v>2</v>
      </c>
      <c r="J19" s="58" t="s">
        <v>54</v>
      </c>
      <c r="K19" s="79">
        <v>2</v>
      </c>
      <c r="L19" s="58"/>
    </row>
    <row r="20" spans="2:12" ht="37.5" customHeight="1">
      <c r="B20" s="68">
        <v>7</v>
      </c>
      <c r="C20" s="115" t="s">
        <v>63</v>
      </c>
      <c r="D20" s="116"/>
      <c r="E20" s="58">
        <v>16</v>
      </c>
      <c r="F20" s="58" t="s">
        <v>54</v>
      </c>
      <c r="G20" s="79">
        <v>16</v>
      </c>
      <c r="H20" s="58" t="s">
        <v>54</v>
      </c>
      <c r="I20" s="79">
        <f>'Risk and mitigation register'!H12</f>
        <v>16</v>
      </c>
      <c r="J20" s="58" t="s">
        <v>54</v>
      </c>
      <c r="K20" s="79">
        <v>16</v>
      </c>
      <c r="L20" s="58"/>
    </row>
    <row r="21" spans="2:12" ht="37.5" customHeight="1">
      <c r="B21" s="68">
        <v>8</v>
      </c>
      <c r="C21" s="115" t="s">
        <v>64</v>
      </c>
      <c r="D21" s="116"/>
      <c r="E21" s="58">
        <v>9</v>
      </c>
      <c r="F21" s="58" t="s">
        <v>54</v>
      </c>
      <c r="G21" s="79">
        <v>9</v>
      </c>
      <c r="H21" s="58" t="s">
        <v>54</v>
      </c>
      <c r="I21" s="79">
        <f>'Risk and mitigation register'!H13</f>
        <v>9</v>
      </c>
      <c r="J21" s="58" t="s">
        <v>54</v>
      </c>
      <c r="K21" s="79">
        <v>9</v>
      </c>
      <c r="L21" s="58"/>
    </row>
    <row r="22" spans="2:12" ht="37.5" customHeight="1">
      <c r="B22" s="69">
        <v>9</v>
      </c>
      <c r="C22" s="115" t="s">
        <v>65</v>
      </c>
      <c r="D22" s="116"/>
      <c r="E22" s="58">
        <v>15</v>
      </c>
      <c r="F22" s="58" t="s">
        <v>54</v>
      </c>
      <c r="G22" s="79">
        <v>15</v>
      </c>
      <c r="H22" s="58" t="s">
        <v>54</v>
      </c>
      <c r="I22" s="79">
        <f>'Risk and mitigation register'!H14</f>
        <v>15</v>
      </c>
      <c r="J22" s="58" t="s">
        <v>54</v>
      </c>
      <c r="K22" s="79">
        <v>15</v>
      </c>
      <c r="L22" s="58"/>
    </row>
    <row r="23" spans="2:12" ht="37.5" customHeight="1">
      <c r="B23" s="68">
        <v>10</v>
      </c>
      <c r="C23" s="115" t="s">
        <v>66</v>
      </c>
      <c r="D23" s="116"/>
      <c r="E23" s="58">
        <v>8</v>
      </c>
      <c r="F23" s="79" t="s">
        <v>163</v>
      </c>
      <c r="G23" s="79">
        <v>12</v>
      </c>
      <c r="H23" s="58" t="s">
        <v>54</v>
      </c>
      <c r="I23" s="79">
        <f>'Risk and mitigation register'!H15</f>
        <v>12</v>
      </c>
      <c r="J23" s="58" t="s">
        <v>54</v>
      </c>
      <c r="K23" s="79">
        <v>12</v>
      </c>
      <c r="L23" s="58"/>
    </row>
    <row r="24" spans="2:12" ht="37.5" customHeight="1">
      <c r="B24" s="68">
        <v>11</v>
      </c>
      <c r="C24" s="115" t="s">
        <v>67</v>
      </c>
      <c r="D24" s="116"/>
      <c r="E24" s="58">
        <v>12</v>
      </c>
      <c r="F24" s="58" t="s">
        <v>54</v>
      </c>
      <c r="G24" s="79">
        <v>12</v>
      </c>
      <c r="H24" s="58" t="s">
        <v>54</v>
      </c>
      <c r="I24" s="79">
        <f>'Risk and mitigation register'!H16</f>
        <v>12</v>
      </c>
      <c r="J24" s="58" t="s">
        <v>54</v>
      </c>
      <c r="K24" s="79">
        <v>12</v>
      </c>
      <c r="L24" s="54"/>
    </row>
    <row r="25" spans="2:12" ht="37.5" customHeight="1">
      <c r="B25" s="68">
        <v>12</v>
      </c>
      <c r="C25" s="115" t="s">
        <v>68</v>
      </c>
      <c r="D25" s="116"/>
      <c r="E25" s="58">
        <v>12</v>
      </c>
      <c r="F25" s="58" t="s">
        <v>54</v>
      </c>
      <c r="G25" s="79">
        <v>12</v>
      </c>
      <c r="H25" s="58" t="s">
        <v>54</v>
      </c>
      <c r="I25" s="79">
        <f>'Risk and mitigation register'!H17</f>
        <v>12</v>
      </c>
      <c r="J25" s="58" t="s">
        <v>54</v>
      </c>
      <c r="K25" s="79">
        <v>12</v>
      </c>
      <c r="L25" s="54"/>
    </row>
    <row r="26" spans="2:12" ht="37.5" customHeight="1">
      <c r="B26" s="68">
        <v>13</v>
      </c>
      <c r="C26" s="115" t="str">
        <f>'Risk and mitigation register'!E18</f>
        <v>Remedy information that is not provided in a timely manner</v>
      </c>
      <c r="D26" s="116"/>
      <c r="E26" s="58">
        <v>25</v>
      </c>
      <c r="F26" s="58" t="s">
        <v>54</v>
      </c>
      <c r="G26" s="79">
        <v>25</v>
      </c>
      <c r="H26" s="58" t="s">
        <v>54</v>
      </c>
      <c r="I26" s="79">
        <f>'Risk and mitigation register'!H18</f>
        <v>25</v>
      </c>
      <c r="J26" s="58" t="s">
        <v>54</v>
      </c>
      <c r="K26" s="79">
        <v>25</v>
      </c>
      <c r="L26" s="54"/>
    </row>
    <row r="27" spans="2:12" ht="37.5" customHeight="1">
      <c r="B27" s="68">
        <v>14</v>
      </c>
      <c r="C27" s="115" t="str">
        <f>'Risk and mitigation register'!E19</f>
        <v>Cyber Security</v>
      </c>
      <c r="D27" s="116"/>
      <c r="E27" s="58"/>
      <c r="F27" s="58" t="s">
        <v>162</v>
      </c>
      <c r="G27" s="79">
        <v>12</v>
      </c>
      <c r="H27" s="58" t="s">
        <v>54</v>
      </c>
      <c r="I27" s="79">
        <f>'Risk and mitigation register'!H19</f>
        <v>12</v>
      </c>
      <c r="J27" s="58" t="s">
        <v>54</v>
      </c>
      <c r="K27" s="79">
        <v>12</v>
      </c>
      <c r="L27" s="54"/>
    </row>
    <row r="28" spans="2:12" ht="37.5" customHeight="1">
      <c r="B28" s="68">
        <v>15</v>
      </c>
      <c r="C28" s="115" t="str">
        <f>'Risk and mitigation register'!E20</f>
        <v>Increase in scheme opt outs</v>
      </c>
      <c r="D28" s="116"/>
      <c r="E28" s="58"/>
      <c r="F28" s="58" t="s">
        <v>162</v>
      </c>
      <c r="G28" s="79">
        <v>6</v>
      </c>
      <c r="H28" s="58" t="s">
        <v>54</v>
      </c>
      <c r="I28" s="79">
        <f>'Risk and mitigation register'!H20</f>
        <v>6</v>
      </c>
      <c r="J28" s="58" t="s">
        <v>54</v>
      </c>
      <c r="K28" s="79">
        <v>6</v>
      </c>
      <c r="L28" s="54"/>
    </row>
    <row r="29" spans="2:12" ht="37.5" customHeight="1">
      <c r="B29" s="68">
        <v>16</v>
      </c>
      <c r="C29" s="115" t="str">
        <f>'Risk and mitigation register'!E21</f>
        <v>Adjustments to the employee contribution rates to meet the target yield, causing negative publicity around the perceived cost of public service pension schemes</v>
      </c>
      <c r="D29" s="116"/>
      <c r="E29" s="58"/>
      <c r="F29" s="58" t="s">
        <v>162</v>
      </c>
      <c r="G29" s="79">
        <v>8</v>
      </c>
      <c r="H29" s="58" t="s">
        <v>54</v>
      </c>
      <c r="I29" s="79">
        <f>'Risk and mitigation register'!H21</f>
        <v>8</v>
      </c>
      <c r="J29" s="58" t="s">
        <v>54</v>
      </c>
      <c r="K29" s="79">
        <v>8</v>
      </c>
      <c r="L29" s="54"/>
    </row>
    <row r="30" spans="2:12" ht="37.5" customHeight="1">
      <c r="B30" s="68">
        <v>17</v>
      </c>
      <c r="C30" s="115" t="str">
        <f>'Risk and mitigation register'!E22</f>
        <v>Withrawal of Third Party Administrators from market</v>
      </c>
      <c r="D30" s="116"/>
      <c r="E30" s="58"/>
      <c r="F30" s="58" t="s">
        <v>162</v>
      </c>
      <c r="G30" s="79">
        <v>12</v>
      </c>
      <c r="H30" s="58" t="s">
        <v>54</v>
      </c>
      <c r="I30" s="79">
        <f>'Risk and mitigation register'!H22</f>
        <v>12</v>
      </c>
      <c r="J30" s="58" t="s">
        <v>54</v>
      </c>
      <c r="K30" s="79">
        <v>12</v>
      </c>
      <c r="L30" s="54"/>
    </row>
    <row r="31" spans="2:12" ht="37.5" customHeight="1">
      <c r="B31" s="68">
        <v>18</v>
      </c>
      <c r="C31" s="115" t="str">
        <f>'Risk and mitigation register'!E23</f>
        <v>Poor scheme data, including in relation to Matthews and Seargant Remedy exercises</v>
      </c>
      <c r="D31" s="116"/>
      <c r="E31" s="58"/>
      <c r="F31" s="58" t="s">
        <v>162</v>
      </c>
      <c r="G31" s="79">
        <v>8</v>
      </c>
      <c r="H31" s="58" t="s">
        <v>54</v>
      </c>
      <c r="I31" s="79">
        <f>'Risk and mitigation register'!H23</f>
        <v>8</v>
      </c>
      <c r="J31" s="58" t="s">
        <v>54</v>
      </c>
      <c r="K31" s="79">
        <v>8</v>
      </c>
      <c r="L31" s="54"/>
    </row>
  </sheetData>
  <mergeCells count="29">
    <mergeCell ref="C14:D14"/>
    <mergeCell ref="C15:D15"/>
    <mergeCell ref="C16:D16"/>
    <mergeCell ref="C17:D17"/>
    <mergeCell ref="C23:D23"/>
    <mergeCell ref="C18:D18"/>
    <mergeCell ref="C19:D19"/>
    <mergeCell ref="C20:D20"/>
    <mergeCell ref="C21:D21"/>
    <mergeCell ref="C10:H10"/>
    <mergeCell ref="M5:N5"/>
    <mergeCell ref="K5:L5"/>
    <mergeCell ref="K7:L7"/>
    <mergeCell ref="M7:N7"/>
    <mergeCell ref="C3:H3"/>
    <mergeCell ref="K3:N3"/>
    <mergeCell ref="M4:N4"/>
    <mergeCell ref="K4:L4"/>
    <mergeCell ref="K6:L6"/>
    <mergeCell ref="M6:N6"/>
    <mergeCell ref="C31:D31"/>
    <mergeCell ref="C27:D27"/>
    <mergeCell ref="C26:D26"/>
    <mergeCell ref="C22:D22"/>
    <mergeCell ref="C28:D28"/>
    <mergeCell ref="C29:D29"/>
    <mergeCell ref="C30:D30"/>
    <mergeCell ref="C25:D25"/>
    <mergeCell ref="C24:D24"/>
  </mergeCells>
  <conditionalFormatting sqref="I7:I12">
    <cfRule type="cellIs" dxfId="0" priority="3" operator="between">
      <formula>1</formula>
      <formula>6</formula>
    </cfRule>
  </conditionalFormatting>
  <pageMargins left="0.7" right="0.7" top="0.75" bottom="0.75" header="0.3" footer="0.3"/>
  <pageSetup paperSize="9" orientation="portrait" r:id="rId1"/>
  <ignoredErrors>
    <ignoredError sqref="K6"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9F05F81805A34093C3CEEE885D08AC" ma:contentTypeVersion="18" ma:contentTypeDescription="Create a new document." ma:contentTypeScope="" ma:versionID="0c6614e52309241a08b21cd6179bea43">
  <xsd:schema xmlns:xsd="http://www.w3.org/2001/XMLSchema" xmlns:xs="http://www.w3.org/2001/XMLSchema" xmlns:p="http://schemas.microsoft.com/office/2006/metadata/properties" xmlns:ns2="123cef33-877e-46da-bb6d-c3d2dae92298" xmlns:ns3="4c0fc6d1-1ff6-4501-9111-f8704c4ff172" targetNamespace="http://schemas.microsoft.com/office/2006/metadata/properties" ma:root="true" ma:fieldsID="506ed62d0b3a27692eb34aeb17e68dd5" ns2:_="" ns3:_="">
    <xsd:import namespace="123cef33-877e-46da-bb6d-c3d2dae92298"/>
    <xsd:import namespace="4c0fc6d1-1ff6-4501-9111-f8704c4ff1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3cef33-877e-46da-bb6d-c3d2dae92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9e4ac3-4c27-417f-b6d0-a3cd07c518c8}"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c0fc6d1-1ff6-4501-9111-f8704c4ff172">
      <UserInfo>
        <DisplayName>Joanne Donnelly</DisplayName>
        <AccountId>146</AccountId>
        <AccountType/>
      </UserInfo>
      <UserInfo>
        <DisplayName>Jeremy Hughes</DisplayName>
        <AccountId>354</AccountId>
        <AccountType/>
      </UserInfo>
      <UserInfo>
        <DisplayName>Ona Ehimuan</DisplayName>
        <AccountId>378</AccountId>
        <AccountType/>
      </UserInfo>
      <UserInfo>
        <DisplayName>Gareth Brown</DisplayName>
        <AccountId>212</AccountId>
        <AccountType/>
      </UserInfo>
      <UserInfo>
        <DisplayName>Robert Holloway</DisplayName>
        <AccountId>30</AccountId>
        <AccountType/>
      </UserInfo>
      <UserInfo>
        <DisplayName>Claire Hey</DisplayName>
        <AccountId>23</AccountId>
        <AccountType/>
      </UserInfo>
    </SharedWithUsers>
    <lcf76f155ced4ddcb4097134ff3c332f xmlns="123cef33-877e-46da-bb6d-c3d2dae92298">
      <Terms xmlns="http://schemas.microsoft.com/office/infopath/2007/PartnerControls"/>
    </lcf76f155ced4ddcb4097134ff3c332f>
    <TaxCatchAll xmlns="4c0fc6d1-1ff6-4501-9111-f8704c4ff172" xsi:nil="true"/>
  </documentManagement>
</p:properties>
</file>

<file path=customXml/itemProps1.xml><?xml version="1.0" encoding="utf-8"?>
<ds:datastoreItem xmlns:ds="http://schemas.openxmlformats.org/officeDocument/2006/customXml" ds:itemID="{75FDC51C-5064-494F-9120-648157BEA5AD}">
  <ds:schemaRefs>
    <ds:schemaRef ds:uri="http://schemas.microsoft.com/sharepoint/v3/contenttype/forms"/>
  </ds:schemaRefs>
</ds:datastoreItem>
</file>

<file path=customXml/itemProps2.xml><?xml version="1.0" encoding="utf-8"?>
<ds:datastoreItem xmlns:ds="http://schemas.openxmlformats.org/officeDocument/2006/customXml" ds:itemID="{686D24AA-7ECB-4037-8815-DB84B848ED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3cef33-877e-46da-bb6d-c3d2dae92298"/>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6F983-A0A2-4AE2-A47D-3C7DE576B0DD}">
  <ds:schemaRefs>
    <ds:schemaRef ds:uri="123cef33-877e-46da-bb6d-c3d2dae92298"/>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4c0fc6d1-1ff6-4501-9111-f8704c4ff17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Scoring matrix</vt:lpstr>
      <vt:lpstr>Risk and mitigation register</vt:lpstr>
      <vt:lpstr>Risk heat map </vt:lpstr>
      <vt:lpstr>Decrease</vt:lpstr>
      <vt:lpstr>Increase</vt:lpstr>
      <vt:lpstr>NoChange</vt:lpstr>
      <vt:lpstr>'Scoring matrix'!Print_Area</vt:lpstr>
    </vt:vector>
  </TitlesOfParts>
  <Manager/>
  <Company>Norfolk Fire and Rescue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SAB risk register</dc:title>
  <dc:subject/>
  <dc:creator>aspins</dc:creator>
  <cp:keywords/>
  <dc:description/>
  <cp:lastModifiedBy>Tara Atkins</cp:lastModifiedBy>
  <cp:revision/>
  <dcterms:created xsi:type="dcterms:W3CDTF">2019-04-24T09:50:05Z</dcterms:created>
  <dcterms:modified xsi:type="dcterms:W3CDTF">2026-03-27T15:51:43Z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0x010100D89F05F81805A34093C3CEEE885D08AC</vt:lpwstr>
  </property>
  <property fmtid="{D5CDD505-2E9C-101B-9397-08002B2CF9AE}" pid="3" name="MediaServiceImageTags">
    <vt:lpwstr/>
  </property>
</Properties>
</file>